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97529-1.1 - Bečva, km 41..." sheetId="2" r:id="rId2"/>
    <sheet name="197529-1.2 - Bečva, km 41..." sheetId="3" r:id="rId3"/>
    <sheet name="197529-1.3 - Bečva, km 41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'197529-1.1 - Bečva, km 41...'!$C$118:$K$298</definedName>
    <definedName name="_xlnm.Print_Area" localSheetId="1">'197529-1.1 - Bečva, km 41...'!$C$4:$J$76,'197529-1.1 - Bečva, km 41...'!$C$82:$J$100,'197529-1.1 - Bečva, km 41...'!$C$106:$K$298</definedName>
    <definedName name="_xlnm.Print_Titles" localSheetId="1">'197529-1.1 - Bečva, km 41...'!$118:$118</definedName>
    <definedName name="_xlnm._FilterDatabase" localSheetId="2" hidden="1">'197529-1.2 - Bečva, km 41...'!$C$118:$K$298</definedName>
    <definedName name="_xlnm.Print_Area" localSheetId="2">'197529-1.2 - Bečva, km 41...'!$C$4:$J$76,'197529-1.2 - Bečva, km 41...'!$C$82:$J$100,'197529-1.2 - Bečva, km 41...'!$C$106:$K$298</definedName>
    <definedName name="_xlnm.Print_Titles" localSheetId="2">'197529-1.2 - Bečva, km 41...'!$118:$118</definedName>
    <definedName name="_xlnm._FilterDatabase" localSheetId="3" hidden="1">'197529-1.3 - Bečva, km 41...'!$C$118:$K$298</definedName>
    <definedName name="_xlnm.Print_Area" localSheetId="3">'197529-1.3 - Bečva, km 41...'!$C$4:$J$76,'197529-1.3 - Bečva, km 41...'!$C$82:$J$100,'197529-1.3 - Bečva, km 41...'!$C$106:$K$298</definedName>
    <definedName name="_xlnm.Print_Titles" localSheetId="3">'197529-1.3 - Bečva, km 41...'!$118:$118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97"/>
  <c r="BH297"/>
  <c r="BG297"/>
  <c r="BF297"/>
  <c r="T297"/>
  <c r="T296"/>
  <c r="R297"/>
  <c r="R296"/>
  <c r="P297"/>
  <c r="P296"/>
  <c r="BI290"/>
  <c r="BH290"/>
  <c r="BG290"/>
  <c r="BF290"/>
  <c r="T290"/>
  <c r="R290"/>
  <c r="P290"/>
  <c r="BI284"/>
  <c r="BH284"/>
  <c r="BG284"/>
  <c r="BF284"/>
  <c r="T284"/>
  <c r="R284"/>
  <c r="P284"/>
  <c r="BI281"/>
  <c r="BH281"/>
  <c r="BG281"/>
  <c r="BF281"/>
  <c r="T281"/>
  <c r="R281"/>
  <c r="P281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59"/>
  <c r="BH259"/>
  <c r="BG259"/>
  <c r="BF259"/>
  <c r="T259"/>
  <c r="R259"/>
  <c r="P259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85"/>
  <c i="3" r="J37"/>
  <c r="J36"/>
  <c i="1" r="AY96"/>
  <c i="3" r="J35"/>
  <c i="1" r="AX96"/>
  <c i="3" r="BI297"/>
  <c r="BH297"/>
  <c r="BG297"/>
  <c r="BF297"/>
  <c r="T297"/>
  <c r="T296"/>
  <c r="R297"/>
  <c r="R296"/>
  <c r="P297"/>
  <c r="P296"/>
  <c r="BI290"/>
  <c r="BH290"/>
  <c r="BG290"/>
  <c r="BF290"/>
  <c r="T290"/>
  <c r="R290"/>
  <c r="P290"/>
  <c r="BI284"/>
  <c r="BH284"/>
  <c r="BG284"/>
  <c r="BF284"/>
  <c r="T284"/>
  <c r="R284"/>
  <c r="P284"/>
  <c r="BI281"/>
  <c r="BH281"/>
  <c r="BG281"/>
  <c r="BF281"/>
  <c r="T281"/>
  <c r="R281"/>
  <c r="P281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59"/>
  <c r="BH259"/>
  <c r="BG259"/>
  <c r="BF259"/>
  <c r="T259"/>
  <c r="R259"/>
  <c r="P259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116"/>
  <c r="J17"/>
  <c r="J12"/>
  <c r="J89"/>
  <c r="E7"/>
  <c r="E109"/>
  <c i="2" r="J37"/>
  <c r="J36"/>
  <c i="1" r="AY95"/>
  <c i="2" r="J35"/>
  <c i="1" r="AX95"/>
  <c i="2" r="BI297"/>
  <c r="BH297"/>
  <c r="BG297"/>
  <c r="BF297"/>
  <c r="T297"/>
  <c r="T296"/>
  <c r="R297"/>
  <c r="R296"/>
  <c r="P297"/>
  <c r="P296"/>
  <c r="BI290"/>
  <c r="BH290"/>
  <c r="BG290"/>
  <c r="BF290"/>
  <c r="T290"/>
  <c r="R290"/>
  <c r="P290"/>
  <c r="BI284"/>
  <c r="BH284"/>
  <c r="BG284"/>
  <c r="BF284"/>
  <c r="T284"/>
  <c r="R284"/>
  <c r="P284"/>
  <c r="BI281"/>
  <c r="BH281"/>
  <c r="BG281"/>
  <c r="BF281"/>
  <c r="T281"/>
  <c r="R281"/>
  <c r="P281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59"/>
  <c r="BH259"/>
  <c r="BG259"/>
  <c r="BF259"/>
  <c r="T259"/>
  <c r="R259"/>
  <c r="P259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89"/>
  <c r="E7"/>
  <c r="E109"/>
  <c i="1" r="L90"/>
  <c r="AM90"/>
  <c r="AM89"/>
  <c r="L89"/>
  <c r="AM87"/>
  <c r="L87"/>
  <c r="L85"/>
  <c r="L84"/>
  <c i="2" r="BK219"/>
  <c r="BK243"/>
  <c r="J243"/>
  <c r="J132"/>
  <c i="3" r="BK132"/>
  <c i="4" r="J170"/>
  <c r="BK259"/>
  <c r="J297"/>
  <c i="2" r="J174"/>
  <c r="J204"/>
  <c r="BK231"/>
  <c r="BK179"/>
  <c r="BK122"/>
  <c r="J142"/>
  <c i="3" r="J194"/>
  <c r="J137"/>
  <c r="J146"/>
  <c r="BK231"/>
  <c r="J297"/>
  <c r="BK199"/>
  <c r="BK281"/>
  <c i="4" r="J259"/>
  <c r="J142"/>
  <c r="BK231"/>
  <c r="BK174"/>
  <c r="J162"/>
  <c r="J227"/>
  <c r="BK170"/>
  <c i="2" r="J270"/>
  <c r="J194"/>
  <c r="J219"/>
  <c r="J284"/>
  <c r="BK227"/>
  <c r="BK235"/>
  <c r="J154"/>
  <c i="3" r="J245"/>
  <c r="BK227"/>
  <c r="J227"/>
  <c r="BK127"/>
  <c r="J132"/>
  <c r="J189"/>
  <c r="BK194"/>
  <c r="BK251"/>
  <c r="J235"/>
  <c i="4" r="J194"/>
  <c r="J132"/>
  <c r="BK281"/>
  <c r="BK127"/>
  <c r="BK270"/>
  <c r="BK162"/>
  <c r="J270"/>
  <c r="J179"/>
  <c i="2" r="BK245"/>
  <c r="J235"/>
  <c r="J227"/>
  <c r="BK162"/>
  <c r="BK174"/>
  <c r="BK259"/>
  <c r="J146"/>
  <c i="1" r="AS94"/>
  <c i="3" r="BK275"/>
  <c r="BK158"/>
  <c r="BK235"/>
  <c r="BK249"/>
  <c r="J284"/>
  <c r="J270"/>
  <c r="J166"/>
  <c r="BK154"/>
  <c i="4" r="J209"/>
  <c r="BK142"/>
  <c r="J249"/>
  <c r="J146"/>
  <c r="J290"/>
  <c r="J235"/>
  <c i="2" r="J231"/>
  <c r="J239"/>
  <c r="BK275"/>
  <c r="BK214"/>
  <c r="J275"/>
  <c r="BK158"/>
  <c r="BK127"/>
  <c r="BK154"/>
  <c r="J162"/>
  <c i="3" r="BK259"/>
  <c r="J154"/>
  <c r="J170"/>
  <c r="BK239"/>
  <c r="J174"/>
  <c r="BK284"/>
  <c r="J243"/>
  <c r="J127"/>
  <c i="4" r="BK179"/>
  <c r="J122"/>
  <c r="J223"/>
  <c r="BK184"/>
  <c r="J184"/>
  <c r="BK266"/>
  <c r="BK122"/>
  <c i="2" r="BK150"/>
  <c r="J127"/>
  <c i="3" r="J158"/>
  <c r="J142"/>
  <c r="J179"/>
  <c r="BK146"/>
  <c r="J275"/>
  <c r="J209"/>
  <c r="J239"/>
  <c i="4" r="BK249"/>
  <c r="J137"/>
  <c r="BK219"/>
  <c r="BK209"/>
  <c r="J214"/>
  <c r="BK137"/>
  <c r="BK290"/>
  <c r="J150"/>
  <c r="J127"/>
  <c i="2" r="BK284"/>
  <c r="J184"/>
  <c r="J170"/>
  <c r="J189"/>
  <c r="BK270"/>
  <c r="J137"/>
  <c r="J223"/>
  <c r="BK137"/>
  <c r="BK146"/>
  <c i="3" r="J204"/>
  <c r="J251"/>
  <c r="J231"/>
  <c r="BK142"/>
  <c r="J162"/>
  <c r="BK166"/>
  <c r="J281"/>
  <c r="BK122"/>
  <c i="4" r="J243"/>
  <c r="BK245"/>
  <c r="J231"/>
  <c r="J174"/>
  <c r="BK297"/>
  <c r="BK154"/>
  <c i="2" r="J251"/>
  <c r="BK204"/>
  <c r="J245"/>
  <c r="J166"/>
  <c r="J249"/>
  <c r="BK251"/>
  <c r="BK142"/>
  <c r="BK184"/>
  <c r="BK199"/>
  <c i="3" r="BK266"/>
  <c r="J259"/>
  <c r="BK297"/>
  <c r="J266"/>
  <c r="BK170"/>
  <c r="BK214"/>
  <c i="4" r="J266"/>
  <c r="J154"/>
  <c r="J251"/>
  <c r="BK194"/>
  <c r="BK189"/>
  <c r="BK239"/>
  <c r="J275"/>
  <c r="BK150"/>
  <c i="2" r="BK297"/>
  <c r="J290"/>
  <c r="J266"/>
  <c r="J150"/>
  <c r="BK209"/>
  <c r="J281"/>
  <c r="BK132"/>
  <c r="BK194"/>
  <c i="3" r="BK174"/>
  <c r="J219"/>
  <c r="BK245"/>
  <c r="J214"/>
  <c r="BK162"/>
  <c r="J122"/>
  <c r="J184"/>
  <c r="BK150"/>
  <c i="4" r="BK158"/>
  <c r="J189"/>
  <c r="BK284"/>
  <c r="BK204"/>
  <c r="J219"/>
  <c r="BK235"/>
  <c r="J239"/>
  <c r="J204"/>
  <c r="J166"/>
  <c i="2" r="BK223"/>
  <c r="J259"/>
  <c r="BK189"/>
  <c r="J199"/>
  <c r="BK239"/>
  <c r="J297"/>
  <c r="BK170"/>
  <c r="J122"/>
  <c r="J179"/>
  <c i="3" r="BK184"/>
  <c r="BK270"/>
  <c r="J249"/>
  <c r="BK243"/>
  <c r="BK290"/>
  <c r="BK223"/>
  <c r="J290"/>
  <c r="BK179"/>
  <c i="4" r="BK223"/>
  <c r="BK243"/>
  <c r="BK251"/>
  <c r="BK275"/>
  <c r="J245"/>
  <c r="J281"/>
  <c r="BK132"/>
  <c i="2" r="BK290"/>
  <c r="BK266"/>
  <c r="BK166"/>
  <c r="BK281"/>
  <c r="J214"/>
  <c r="BK249"/>
  <c r="J158"/>
  <c r="J209"/>
  <c i="3" r="J199"/>
  <c r="BK209"/>
  <c r="J150"/>
  <c r="J223"/>
  <c r="BK204"/>
  <c r="BK219"/>
  <c r="BK189"/>
  <c r="BK137"/>
  <c i="4" r="J199"/>
  <c r="BK214"/>
  <c r="BK227"/>
  <c r="J284"/>
  <c r="J158"/>
  <c r="BK166"/>
  <c r="BK199"/>
  <c r="BK146"/>
  <c i="3" l="1" r="R121"/>
  <c r="R120"/>
  <c r="R119"/>
  <c i="2" r="BK121"/>
  <c r="J121"/>
  <c r="J98"/>
  <c r="T121"/>
  <c r="T120"/>
  <c r="T119"/>
  <c i="3" r="T121"/>
  <c r="T120"/>
  <c r="T119"/>
  <c i="4" r="P121"/>
  <c r="P120"/>
  <c r="P119"/>
  <c i="1" r="AU97"/>
  <c i="3" r="BK121"/>
  <c r="J121"/>
  <c r="J98"/>
  <c i="4" r="T121"/>
  <c r="T120"/>
  <c r="T119"/>
  <c i="2" r="R121"/>
  <c r="R120"/>
  <c r="R119"/>
  <c i="4" r="R121"/>
  <c r="R120"/>
  <c r="R119"/>
  <c i="2" r="P121"/>
  <c r="P120"/>
  <c r="P119"/>
  <c i="1" r="AU95"/>
  <c i="3" r="P121"/>
  <c r="P120"/>
  <c r="P119"/>
  <c i="1" r="AU96"/>
  <c i="4" r="BK121"/>
  <c r="J121"/>
  <c r="J98"/>
  <c r="BK296"/>
  <c r="J296"/>
  <c r="J99"/>
  <c i="2" r="BK296"/>
  <c r="J296"/>
  <c r="J99"/>
  <c i="3" r="BK296"/>
  <c r="J296"/>
  <c r="J99"/>
  <c i="4" r="J89"/>
  <c r="J92"/>
  <c r="BE122"/>
  <c r="BE209"/>
  <c r="F92"/>
  <c r="BE127"/>
  <c r="BE146"/>
  <c r="BE162"/>
  <c r="BE166"/>
  <c r="BE170"/>
  <c r="BE174"/>
  <c r="BE194"/>
  <c r="BE223"/>
  <c r="BE249"/>
  <c r="BE231"/>
  <c r="BE266"/>
  <c r="BE290"/>
  <c r="BE297"/>
  <c r="BE132"/>
  <c r="BE189"/>
  <c r="BE227"/>
  <c r="BE137"/>
  <c r="BE199"/>
  <c r="BE251"/>
  <c r="E109"/>
  <c r="BE142"/>
  <c r="BE154"/>
  <c r="BE158"/>
  <c r="BE214"/>
  <c r="BE235"/>
  <c r="BE204"/>
  <c r="BE239"/>
  <c r="BE243"/>
  <c r="BE245"/>
  <c r="BE179"/>
  <c r="BE284"/>
  <c r="BE150"/>
  <c r="BE184"/>
  <c r="BE219"/>
  <c r="BE259"/>
  <c r="BE270"/>
  <c r="BE275"/>
  <c r="BE281"/>
  <c i="3" r="E85"/>
  <c r="J116"/>
  <c r="BE223"/>
  <c r="BE142"/>
  <c r="BE219"/>
  <c r="BE259"/>
  <c r="BE127"/>
  <c r="BE189"/>
  <c r="BE275"/>
  <c r="BE137"/>
  <c r="BE154"/>
  <c r="BE179"/>
  <c r="BE204"/>
  <c r="BE227"/>
  <c r="BE243"/>
  <c r="BE281"/>
  <c r="BE284"/>
  <c r="BE290"/>
  <c r="BE166"/>
  <c r="BE231"/>
  <c r="BE297"/>
  <c r="F92"/>
  <c r="BE150"/>
  <c r="BE194"/>
  <c r="BE251"/>
  <c r="BE174"/>
  <c r="BE235"/>
  <c r="BE249"/>
  <c r="BE239"/>
  <c r="BE266"/>
  <c r="J113"/>
  <c r="BE162"/>
  <c r="BE170"/>
  <c r="BE158"/>
  <c r="BE184"/>
  <c r="BE214"/>
  <c r="BE245"/>
  <c i="2" r="BK120"/>
  <c r="J120"/>
  <c r="J97"/>
  <c i="3" r="BE132"/>
  <c r="BE146"/>
  <c r="BE199"/>
  <c r="BE122"/>
  <c r="BE209"/>
  <c r="BE270"/>
  <c i="2" r="E85"/>
  <c r="BE146"/>
  <c r="BE189"/>
  <c r="J92"/>
  <c r="F116"/>
  <c r="BE154"/>
  <c r="BE150"/>
  <c r="BE166"/>
  <c r="J113"/>
  <c r="BE158"/>
  <c r="BE199"/>
  <c r="BE219"/>
  <c r="BE239"/>
  <c r="BE266"/>
  <c r="BE270"/>
  <c r="BE284"/>
  <c r="BE122"/>
  <c r="BE162"/>
  <c r="BE204"/>
  <c r="BE223"/>
  <c r="BE235"/>
  <c r="BE245"/>
  <c r="BE137"/>
  <c r="BE170"/>
  <c r="BE174"/>
  <c r="BE179"/>
  <c r="BE184"/>
  <c r="BE209"/>
  <c r="BE259"/>
  <c r="BE281"/>
  <c r="BE290"/>
  <c r="BE227"/>
  <c r="BE231"/>
  <c r="BE251"/>
  <c r="BE275"/>
  <c r="BE297"/>
  <c r="BE127"/>
  <c r="BE132"/>
  <c r="BE142"/>
  <c r="BE194"/>
  <c r="BE214"/>
  <c r="BE243"/>
  <c r="BE249"/>
  <c i="3" r="F34"/>
  <c i="1" r="BA96"/>
  <c i="3" r="F37"/>
  <c i="1" r="BD96"/>
  <c i="2" r="F35"/>
  <c i="1" r="BB95"/>
  <c i="2" r="F36"/>
  <c i="1" r="BC95"/>
  <c i="4" r="F37"/>
  <c i="1" r="BD97"/>
  <c i="3" r="F35"/>
  <c i="1" r="BB96"/>
  <c i="4" r="J34"/>
  <c i="1" r="AW97"/>
  <c i="2" r="J34"/>
  <c i="1" r="AW95"/>
  <c i="2" r="F37"/>
  <c i="1" r="BD95"/>
  <c i="4" r="F34"/>
  <c i="1" r="BA97"/>
  <c i="3" r="F36"/>
  <c i="1" r="BC96"/>
  <c i="3" r="J34"/>
  <c i="1" r="AW96"/>
  <c i="2" r="F34"/>
  <c i="1" r="BA95"/>
  <c i="4" r="F35"/>
  <c i="1" r="BB97"/>
  <c i="4" r="F36"/>
  <c i="1" r="BC97"/>
  <c i="3" l="1" r="BK120"/>
  <c r="J120"/>
  <c r="J97"/>
  <c i="4" r="BK120"/>
  <c r="BK119"/>
  <c r="J119"/>
  <c i="3" r="BK119"/>
  <c r="J119"/>
  <c r="J96"/>
  <c i="2" r="BK119"/>
  <c r="J119"/>
  <c i="4" r="J30"/>
  <c i="1" r="AG97"/>
  <c i="2" r="F33"/>
  <c i="1" r="AZ95"/>
  <c r="BD94"/>
  <c r="W33"/>
  <c r="AU94"/>
  <c i="2" r="J33"/>
  <c i="1" r="AV95"/>
  <c r="AT95"/>
  <c r="BB94"/>
  <c r="W31"/>
  <c r="BA94"/>
  <c r="AW94"/>
  <c r="AK30"/>
  <c i="3" r="J33"/>
  <c i="1" r="AV96"/>
  <c r="AT96"/>
  <c i="3" r="F33"/>
  <c i="1" r="AZ96"/>
  <c i="2" r="J30"/>
  <c i="1" r="AG95"/>
  <c i="4" r="J33"/>
  <c i="1" r="AV97"/>
  <c r="AT97"/>
  <c r="AN97"/>
  <c i="4" r="F33"/>
  <c i="1" r="AZ97"/>
  <c r="BC94"/>
  <c r="W32"/>
  <c i="4" l="1" r="J96"/>
  <c r="J120"/>
  <c r="J97"/>
  <c r="J39"/>
  <c i="1" r="AN95"/>
  <c i="2" r="J96"/>
  <c r="J39"/>
  <c i="3" r="J30"/>
  <c i="1" r="AG96"/>
  <c r="AG94"/>
  <c r="AK26"/>
  <c r="AY94"/>
  <c r="AZ94"/>
  <c r="W29"/>
  <c r="W30"/>
  <c r="AX94"/>
  <c i="3" l="1" r="J39"/>
  <c i="1"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<sst xmlns="http://schemas.openxmlformats.org/spreadsheetml/2006/main">
  <si>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</si>
  <si>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</si>
  <si>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</si>
  <si>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</si>
  <si>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</si>
  <si>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{69533bc7-8bf6-4587-87db-84912699d1a0}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</si>
  <si>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</si>
  <si>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</si>
  <si>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</si>
  <si>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</si>
  <si>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</si>
  <si>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</si>
  <si>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</si>
  <si>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</si>
  <si>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197529-1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</si>
  <si>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</si>
  <si>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</si>
  <si>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Bečva, km 41,91 - 42,37 - revitalizace toku, Ústí - Následná péče</t>
  </si>
  <si>
    <t>KSO:</t>
  </si>
  <si>
    <t>CC-CZ:</t>
  </si>
  <si>
    <t>Místo:</t>
  </si>
  <si>
    <t>Ústí, Černotín, Skalička u Hranic</t>
  </si>
  <si>
    <t>Datum:</t>
  </si>
  <si>
    <t>27. 4. 2021</t>
  </si>
  <si>
    <t>Zadavatel:</t>
  </si>
  <si>
    <t>IČ:</t>
  </si>
  <si>
    <t>70890013</t>
  </si>
  <si>
    <t>Povodí Moravy, s. p.</t>
  </si>
  <si>
    <t>DIČ: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</si>
  <si>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</si>
  <si>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</si>
  <si>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</si>
  <si>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</si>
  <si>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</si>
  <si>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</si>
  <si>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</si>
  <si>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</si>
  <si>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</si>
  <si>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</si>
  <si>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</si>
  <si>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</si>
  <si>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</si>
  <si>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</si>
  <si>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</si>
  <si>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</si>
  <si>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</si>
  <si>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</si>
  <si>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</si>
  <si>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</si>
  <si>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</si>
  <si>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</si>
  <si>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</si>
  <si>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</si>
  <si>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</si>
  <si>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</si>
  <si>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</si>
  <si>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</si>
  <si>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</si>
  <si>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</si>
  <si>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</si>
  <si>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</si>
  <si>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</si>
  <si>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</si>
  <si>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</si>
  <si>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</si>
  <si>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</si>
  <si>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</si>
  <si>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</si>
  <si>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</si>
  <si>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</si>
  <si>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</si>
  <si>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</si>
  <si>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</si>
  <si>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</si>
  <si>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</si>
  <si>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</si>
  <si>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</si>
  <si>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</si>
  <si>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</si>
  <si>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</si>
  <si>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</si>
  <si>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</si>
  <si>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</si>
  <si>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</si>
  <si>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197529-1.1</t>
  </si>
  <si>
    <t>Bečva, km 41,91 - 42,37 - Následná péče 1. rok</t>
  </si>
  <si>
    <t>STA</t>
  </si>
  <si>
    <t>1</t>
  </si>
  <si>
    <t>{0568e39b-f847-42c9-b686-f6269164fe34}</t>
  </si>
  <si>
    <t>2</t>
  </si>
  <si>
    <t>197529-1.2</t>
  </si>
  <si>
    <t>Bečva, km 41,91 - 42,37 - Následná péče 2. rok</t>
  </si>
  <si>
    <t>{5311c22b-8f63-4f34-a505-c8618abc5a2c}</t>
  </si>
  <si>
    <t>197529-1.3</t>
  </si>
  <si>
    <t>Bečva, km 41,91 - 42,37 - Následná péče 3. rok</t>
  </si>
  <si>
    <t>{09e58917-f610-4eed-b239-175dbf70f878}</t>
  </si>
  <si>
    <t>KRYCÍ LIST SOUPISU PRACÍ</t>
  </si>
  <si>
    <t>Objekt:</t>
  </si>
  <si>
    <t>197529-1.1 - Bečva, km 41,91 - 42,37 - Následná péče 1. rok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</si>
  <si>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</si>
  <si>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</si>
  <si>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</si>
  <si>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</si>
  <si>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</si>
  <si>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</si>
  <si>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</si>
  <si>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</si>
  <si>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</si>
  <si>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</si>
  <si>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</si>
  <si>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</si>
  <si>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</si>
  <si>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</si>
  <si>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</si>
  <si>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</si>
  <si>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</si>
  <si>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</si>
  <si>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</si>
  <si>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</si>
  <si>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</si>
  <si>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</si>
  <si>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</si>
  <si>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</si>
  <si>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</si>
  <si>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</si>
  <si>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111103203</t>
  </si>
  <si>
    <t>Kosení ve vegetačním období travního porostu hustého</t>
  </si>
  <si>
    <t>ha</t>
  </si>
  <si>
    <t>CS ÚRS 2021 01</t>
  </si>
  <si>
    <t>4</t>
  </si>
  <si>
    <t>-52305139</t>
  </si>
  <si>
    <t>PP</t>
  </si>
  <si>
    <t>Kosení travin a vodních rostlin ve vegetačním období travního porostu hustého</t>
  </si>
  <si>
    <t>VV</t>
  </si>
  <si>
    <t>4*52/10000*2 "kosení trávy 2x ročně; cca 4 m2 kolem každého stromu"</t>
  </si>
  <si>
    <t>3*450/10000*2 "kosení trávy 2x ročně; cca 3 m2 kolem každého keře"</t>
  </si>
  <si>
    <t>Součet</t>
  </si>
  <si>
    <t>M</t>
  </si>
  <si>
    <t>026557404</t>
  </si>
  <si>
    <t>Olše lepkavá /Alnus glutinosa/ 200-250 cm</t>
  </si>
  <si>
    <t>kus</t>
  </si>
  <si>
    <t>8</t>
  </si>
  <si>
    <t>-1324264246</t>
  </si>
  <si>
    <t>P</t>
  </si>
  <si>
    <t>Poznámka k položce:_x000d_
odrostek s balem</t>
  </si>
  <si>
    <t>Otrž</t>
  </si>
  <si>
    <t>10*0,15 "náhrada 15 %"</t>
  </si>
  <si>
    <t>3</t>
  </si>
  <si>
    <t>026557600</t>
  </si>
  <si>
    <t>Střemcha obecná /Prunus padus/ 200-250 cm</t>
  </si>
  <si>
    <t>770582623</t>
  </si>
  <si>
    <t>5*0,15 "náhrada 15 %"</t>
  </si>
  <si>
    <t>0265576001</t>
  </si>
  <si>
    <t>Střemcha obecná /Prunus padus/ v. 40-60 cm</t>
  </si>
  <si>
    <t>688449685</t>
  </si>
  <si>
    <t>50*0,15 "náhrada 15 %"</t>
  </si>
  <si>
    <t>5</t>
  </si>
  <si>
    <t>026557700</t>
  </si>
  <si>
    <t>Brslen evropský /Euonimus europaea/ v. 40-60 cm</t>
  </si>
  <si>
    <t>1954565082</t>
  </si>
  <si>
    <t>6</t>
  </si>
  <si>
    <t>026505301</t>
  </si>
  <si>
    <t>Bez černý /Sambucus nigra/ v. 40-60 cm</t>
  </si>
  <si>
    <t>CS ÚRS 2020 01</t>
  </si>
  <si>
    <t>115297029</t>
  </si>
  <si>
    <t>20*0,15 "náhrada 15 %"</t>
  </si>
  <si>
    <t>7</t>
  </si>
  <si>
    <t>026505302</t>
  </si>
  <si>
    <t>Kalina obecná /Viburnum opulus/ v. 40-60 cm</t>
  </si>
  <si>
    <t>273267588</t>
  </si>
  <si>
    <t>026505303</t>
  </si>
  <si>
    <t>Hloh jednosemenný /Crataegus monogyna/ v. 40-60 cm</t>
  </si>
  <si>
    <t>1688033204</t>
  </si>
  <si>
    <t>9</t>
  </si>
  <si>
    <t>026505304</t>
  </si>
  <si>
    <t>Líska obecná /Corylus avellana/ v. 40-60 cm</t>
  </si>
  <si>
    <t>-893814111</t>
  </si>
  <si>
    <t>10</t>
  </si>
  <si>
    <t>026505305</t>
  </si>
  <si>
    <t>Řešetlák počistivý /Rhamnus cathartica/ v. 40-60 cm</t>
  </si>
  <si>
    <t>-1091837844</t>
  </si>
  <si>
    <t>11</t>
  </si>
  <si>
    <t>026505306</t>
  </si>
  <si>
    <t>Trnka obecná /Prunus spinosa/ v. 40-60 cm</t>
  </si>
  <si>
    <t>-779722850</t>
  </si>
  <si>
    <t>12</t>
  </si>
  <si>
    <t>026505307</t>
  </si>
  <si>
    <t>Svída krvavá /Cornus sanguinea/ v. 40-60 cm</t>
  </si>
  <si>
    <t>-1398783197</t>
  </si>
  <si>
    <t>30*0,15 "náhrada 15 %"</t>
  </si>
  <si>
    <t>13</t>
  </si>
  <si>
    <t>026524241</t>
  </si>
  <si>
    <t>Třešeň ptačí / Prunus avium/ 200-250 cm</t>
  </si>
  <si>
    <t>600422724</t>
  </si>
  <si>
    <t>14</t>
  </si>
  <si>
    <t>026523500</t>
  </si>
  <si>
    <t>Jasan ztepilý /Frafinus excelsior/ 200-250 cm</t>
  </si>
  <si>
    <t>663091982</t>
  </si>
  <si>
    <t>3*0,15 "náhrada 15 %"</t>
  </si>
  <si>
    <t>026553042</t>
  </si>
  <si>
    <t>Lípa srdčitá /Tilia cordata/ 200-250 cm</t>
  </si>
  <si>
    <t>-1538186240</t>
  </si>
  <si>
    <t>16</t>
  </si>
  <si>
    <t>026523501</t>
  </si>
  <si>
    <t>Javor klen / Acer pseudoplatanus/ 200-250 cm</t>
  </si>
  <si>
    <t>667263381</t>
  </si>
  <si>
    <t>17</t>
  </si>
  <si>
    <t>026523503</t>
  </si>
  <si>
    <t>Javor mléč / Acer platanoides/ 200-250 cm</t>
  </si>
  <si>
    <t>-1289850057</t>
  </si>
  <si>
    <t>18</t>
  </si>
  <si>
    <t>026557502</t>
  </si>
  <si>
    <t>Topol černý /Populus nigra/ 200-250 cm</t>
  </si>
  <si>
    <t>2068012371</t>
  </si>
  <si>
    <t>19</t>
  </si>
  <si>
    <t>026524280</t>
  </si>
  <si>
    <t>Hrušeň obecná /Pyrus communis/ 200-250 cm</t>
  </si>
  <si>
    <t>-36117430</t>
  </si>
  <si>
    <t>20</t>
  </si>
  <si>
    <t>026558000</t>
  </si>
  <si>
    <t>Vrba křehká /Salix fragilis/ 200-250 cm</t>
  </si>
  <si>
    <t>-502610187</t>
  </si>
  <si>
    <t>0265580001</t>
  </si>
  <si>
    <t>Vrba křehká /Salix fragilis/ v. 40-60 cm</t>
  </si>
  <si>
    <t>1126536400</t>
  </si>
  <si>
    <t>22</t>
  </si>
  <si>
    <t>026558001</t>
  </si>
  <si>
    <t xml:space="preserve">Vrba bílá  /Salix alba/ 200-250 cm</t>
  </si>
  <si>
    <t>1269759448</t>
  </si>
  <si>
    <t>23</t>
  </si>
  <si>
    <t>183101114</t>
  </si>
  <si>
    <t>Hloubení jamek bez výměny půdy zeminy tř 1 až 4 objem do 0,125 m3 v rovině a svahu do 1:5</t>
  </si>
  <si>
    <t>-2090275481</t>
  </si>
  <si>
    <t xml:space="preserve">Hloubení jamek pro vysazování rostlin v zemině tř.1 až 4 bez výměny půdy  v rovině nebo na svahu do 1:5, objemu přes 0,05 do 0,125 m3</t>
  </si>
  <si>
    <t>52*0,15 "jamky pro sazenice stromových dřevin - náhrada 15 %"</t>
  </si>
  <si>
    <t>24</t>
  </si>
  <si>
    <t>183111112</t>
  </si>
  <si>
    <t>Hloubení jamek bez výměny půdy zeminy tř 1 až 4 objem do 0,005 m3 v rovině a svahu do 1:5</t>
  </si>
  <si>
    <t>1698253161</t>
  </si>
  <si>
    <t xml:space="preserve">Hloubení jamek pro vysazování rostlin v zemině tř.1 až 4 bez výměny půdy  v rovině nebo na svahu do 1:5, objemu přes 0,002 do 0,005 m3</t>
  </si>
  <si>
    <t>450*0,15 "jamky pro sazenice keřů - náhrada 15 %"</t>
  </si>
  <si>
    <t>25</t>
  </si>
  <si>
    <t>184102116</t>
  </si>
  <si>
    <t>Výsadba dřeviny s balem D do 0,8 m do jamky se zalitím v rovině a svahu do 1:5</t>
  </si>
  <si>
    <t>-1083810701</t>
  </si>
  <si>
    <t xml:space="preserve">Výsadba dřeviny s balem do předem vyhloubené jamky se zalitím  v rovině nebo na svahu do 1:5, při průměru balu přes 600 do 800 mm</t>
  </si>
  <si>
    <t>52*0,15 "sazenice stromových dřevin - náhrada 15 %"</t>
  </si>
  <si>
    <t>26</t>
  </si>
  <si>
    <t>184102211</t>
  </si>
  <si>
    <t>Výsadba keře bez balu v do 1 m do jamky se zalitím v rovině a svahu do 1:5</t>
  </si>
  <si>
    <t>CS ÚRS 2019 01</t>
  </si>
  <si>
    <t>-1839052253</t>
  </si>
  <si>
    <t xml:space="preserve">Výsadba keře bez balu do předem vyhloubené jamky se zalitím  v rovině nebo na svahu do 1:5 výšky do 1 m v terénu</t>
  </si>
  <si>
    <t>450*0,15 "sazenice keřů - náhrada 15 %"</t>
  </si>
  <si>
    <t>27</t>
  </si>
  <si>
    <t>184215111</t>
  </si>
  <si>
    <t>Ukotvení kmene dřevin jedním kůlem D do 0,1 m délky do 1 m</t>
  </si>
  <si>
    <t>842218643</t>
  </si>
  <si>
    <t>Ukotvení dřeviny kůly jedním kůlem, délky do 1 m</t>
  </si>
  <si>
    <t>450*0,15 "kůl ke keřům - náhrada 15 %"</t>
  </si>
  <si>
    <t>28</t>
  </si>
  <si>
    <t>60591250</t>
  </si>
  <si>
    <t>kůl signalizační ke keřům, D 80 cm; dl. 1,0 m</t>
  </si>
  <si>
    <t>275361748</t>
  </si>
  <si>
    <t>29</t>
  </si>
  <si>
    <t>184215112</t>
  </si>
  <si>
    <t>Ukotvení kmene dřevin jedním kůlem D do 0,1 m délky do 2 m</t>
  </si>
  <si>
    <t>-1071154727</t>
  </si>
  <si>
    <t>Ukotvení dřeviny kůly jedním kůlem, délky přes 1 do 2 m</t>
  </si>
  <si>
    <t>52*0,15 "kůl ke stromovým dřevinám - náhrada 15 %"</t>
  </si>
  <si>
    <t>30</t>
  </si>
  <si>
    <t>60591253</t>
  </si>
  <si>
    <t>kůl vyvazovací dřevěný impregnovaný D 8cm dl 2m</t>
  </si>
  <si>
    <t>-893547754</t>
  </si>
  <si>
    <t>31</t>
  </si>
  <si>
    <t>184806111</t>
  </si>
  <si>
    <t>Řez stromů netrnitých průklestem D koruny do 2 m</t>
  </si>
  <si>
    <t>1686810768</t>
  </si>
  <si>
    <t>Řez stromů, keřů nebo růží průklestem stromů netrnitých, o průměru koruny do 2 m</t>
  </si>
  <si>
    <t>52*0,15 "stromy - povýsadbový řez - náhrada 15 %"</t>
  </si>
  <si>
    <t>52-7,8 "stromy - výchovný řez"</t>
  </si>
  <si>
    <t>450*0,15 "keře - povýsadbový řez - náhrada 15 %"</t>
  </si>
  <si>
    <t>450-67,5 "keře - výchovný řez"</t>
  </si>
  <si>
    <t>32</t>
  </si>
  <si>
    <t>184813133</t>
  </si>
  <si>
    <t>Ochrana listnatých dřevin do 70 cm před okusem chemickým nátěrem v rovině a svahu do 1:5</t>
  </si>
  <si>
    <t>100 kus</t>
  </si>
  <si>
    <t>750375417</t>
  </si>
  <si>
    <t>Ochrana dřevin před okusem zvěří chemicky nátěrem, v rovině nebo ve svahu do 1:5 listnatých, výšky do 70 cm</t>
  </si>
  <si>
    <t>52 "stromy"</t>
  </si>
  <si>
    <t>450 "keře"</t>
  </si>
  <si>
    <t>Mezisoučet</t>
  </si>
  <si>
    <t>140/100</t>
  </si>
  <si>
    <t>33</t>
  </si>
  <si>
    <t>9991100021</t>
  </si>
  <si>
    <t>vyvazovací popruh, bavlněný, š. 5 cm</t>
  </si>
  <si>
    <t>557697439</t>
  </si>
  <si>
    <t>52*0,15 "stromy - náhrada 15 %"</t>
  </si>
  <si>
    <t>34</t>
  </si>
  <si>
    <t>999110005</t>
  </si>
  <si>
    <t>Individuální ochrana proti zvěři - chránička; 180 cm vč. instalace</t>
  </si>
  <si>
    <t>1698340588</t>
  </si>
  <si>
    <t>Poznámka k položce:_x000d_
pevné drátěné pletivo ochranné výšky 180 cm, s velikostí ok alespoň 4x3 cm v délce 0,6 bm/strom</t>
  </si>
  <si>
    <t>35</t>
  </si>
  <si>
    <t>184911421</t>
  </si>
  <si>
    <t>Mulčování rostlin kůrou tl. do 0,1 m v rovině a svahu do 1:5</t>
  </si>
  <si>
    <t>m2</t>
  </si>
  <si>
    <t>2067250413</t>
  </si>
  <si>
    <t>Mulčování vysazených rostlin mulčovací kůrou, tl. do 100 mm v rovině nebo na svahu do 1:5</t>
  </si>
  <si>
    <t>52 "stromy - mulčování kolem kmene 1 m2, max 10 cm výška mulče"</t>
  </si>
  <si>
    <t>600 "keře - mulčování v řadě (pruh šířky 30 cm) - lze využít z kácení dřevin"</t>
  </si>
  <si>
    <t>36</t>
  </si>
  <si>
    <t>103911000</t>
  </si>
  <si>
    <t>kůra mulčovací VL</t>
  </si>
  <si>
    <t>m3</t>
  </si>
  <si>
    <t>1681469029</t>
  </si>
  <si>
    <t>(52+450)*0,02 "k jedné sazenici cca 0,02 m3"</t>
  </si>
  <si>
    <t>37</t>
  </si>
  <si>
    <t>185804312</t>
  </si>
  <si>
    <t>Zalití rostlin vodou plocha přes 20 m2</t>
  </si>
  <si>
    <t>-11409850</t>
  </si>
  <si>
    <t>Zalití rostlin vodou plochy záhonů jednotlivě přes 20 m2</t>
  </si>
  <si>
    <t>6*52*50/1000 "50 l/strom; 6x ve vegetačním období od výsadby"</t>
  </si>
  <si>
    <t>6*450*10/1000 "10 l/keř; 6x ve vegetačním období od výsadby"</t>
  </si>
  <si>
    <t>38</t>
  </si>
  <si>
    <t>185851121</t>
  </si>
  <si>
    <t>Dovoz vody pro zálivku rostlin za vzdálenost do 1000 m</t>
  </si>
  <si>
    <t>-238165660</t>
  </si>
  <si>
    <t xml:space="preserve">Dovoz vody pro zálivku rostlin  na vzdálenost do 1000 m</t>
  </si>
  <si>
    <t>998</t>
  </si>
  <si>
    <t>Přesun hmot</t>
  </si>
  <si>
    <t>39</t>
  </si>
  <si>
    <t>998231311</t>
  </si>
  <si>
    <t>Přesun hmot pro sadovnické a krajinářské úpravy vodorovně do 5000 m</t>
  </si>
  <si>
    <t>t</t>
  </si>
  <si>
    <t>-1823589836</t>
  </si>
  <si>
    <t>Přesun hmot pro sadovnické a krajinářské úpravy - strojně dopravní vzdálenost do 5000 m</t>
  </si>
  <si>
    <t>197529-1.2 - Bečva, km 41,91 - 42,37 - Následná péče 2. rok</t>
  </si>
  <si>
    <t>10*0,10 "náhrada 10 %"</t>
  </si>
  <si>
    <t>5*0,10 "náhrada 10 %"</t>
  </si>
  <si>
    <t>50*0,10 "náhrada 10 %"</t>
  </si>
  <si>
    <t>20*0,10 "náhrada 10 %"</t>
  </si>
  <si>
    <t>30*0,10 "náhrada 10 %"</t>
  </si>
  <si>
    <t>3*0,10 "náhrada 10 %"</t>
  </si>
  <si>
    <t>52*0,10 "jamky pro sazenice stromových dřevin - náhrada 10 %"</t>
  </si>
  <si>
    <t>450*0,10 "jamky pro sazenice keřů - náhrada 10 %</t>
  </si>
  <si>
    <t>52*0,10 "sazenice stromových dřevin - náhrada 10 %"</t>
  </si>
  <si>
    <t>450*0,10 "sazenice keřů - náhrada 10 %"</t>
  </si>
  <si>
    <t>450*0,10 "kůl ke keřům - náhrada 10 %"</t>
  </si>
  <si>
    <t>52*0,10 "kůl ke stromovým dřevinám - náhrada 10 %"</t>
  </si>
  <si>
    <t>52*0,10 "stromy - povýsadbový řez - náhrada 10 %"</t>
  </si>
  <si>
    <t>52-5,2 "stromy - výchovný řez"</t>
  </si>
  <si>
    <t>450*0,10 "keře - povýsadbový řez - náhrada 10 %"</t>
  </si>
  <si>
    <t>450-45 "keře - výchovný řez"</t>
  </si>
  <si>
    <t>52*0,10 "stromy - náhrada 10 %"</t>
  </si>
  <si>
    <t>197529-1.3 - Bečva, km 41,91 - 42,37 - Následná péče 3. rok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</si>
</sst>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197529-1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Bečva, km 41,91 - 42,37 - revitalizace toku, Ústí - Následná péče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Ústí, Černotín, Skalička u Hranic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27. 4. 2021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 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GEOtest, a.s.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36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24.7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'197529-1.1 - Bečva, km 41...'!J30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'197529-1.1 - Bečva, km 41...'!P119</f>
        <v>0</v>
      </c>
      <c r="AV95" s="129">
        <f>'197529-1.1 - Bečva, km 41...'!J33</f>
        <v>0</v>
      </c>
      <c r="AW95" s="129">
        <f>'197529-1.1 - Bečva, km 41...'!J34</f>
        <v>0</v>
      </c>
      <c r="AX95" s="129">
        <f>'197529-1.1 - Bečva, km 41...'!J35</f>
        <v>0</v>
      </c>
      <c r="AY95" s="129">
        <f>'197529-1.1 - Bečva, km 41...'!J36</f>
        <v>0</v>
      </c>
      <c r="AZ95" s="129">
        <f>'197529-1.1 - Bečva, km 41...'!F33</f>
        <v>0</v>
      </c>
      <c r="BA95" s="129">
        <f>'197529-1.1 - Bečva, km 41...'!F34</f>
        <v>0</v>
      </c>
      <c r="BB95" s="129">
        <f>'197529-1.1 - Bečva, km 41...'!F35</f>
        <v>0</v>
      </c>
      <c r="BC95" s="129">
        <f>'197529-1.1 - Bečva, km 41...'!F36</f>
        <v>0</v>
      </c>
      <c r="BD95" s="131">
        <f>'197529-1.1 - Bečva, km 41...'!F37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24.7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'197529-1.2 - Bečva, km 41...'!J30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'197529-1.2 - Bečva, km 41...'!P119</f>
        <v>0</v>
      </c>
      <c r="AV96" s="129">
        <f>'197529-1.2 - Bečva, km 41...'!J33</f>
        <v>0</v>
      </c>
      <c r="AW96" s="129">
        <f>'197529-1.2 - Bečva, km 41...'!J34</f>
        <v>0</v>
      </c>
      <c r="AX96" s="129">
        <f>'197529-1.2 - Bečva, km 41...'!J35</f>
        <v>0</v>
      </c>
      <c r="AY96" s="129">
        <f>'197529-1.2 - Bečva, km 41...'!J36</f>
        <v>0</v>
      </c>
      <c r="AZ96" s="129">
        <f>'197529-1.2 - Bečva, km 41...'!F33</f>
        <v>0</v>
      </c>
      <c r="BA96" s="129">
        <f>'197529-1.2 - Bečva, km 41...'!F34</f>
        <v>0</v>
      </c>
      <c r="BB96" s="129">
        <f>'197529-1.2 - Bečva, km 41...'!F35</f>
        <v>0</v>
      </c>
      <c r="BC96" s="129">
        <f>'197529-1.2 - Bečva, km 41...'!F36</f>
        <v>0</v>
      </c>
      <c r="BD96" s="131">
        <f>'197529-1.2 - Bečva, km 41...'!F37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24.7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'197529-1.3 - Bečva, km 41...'!J30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33">
        <v>0</v>
      </c>
      <c r="AT97" s="134">
        <f>ROUND(SUM(AV97:AW97),2)</f>
        <v>0</v>
      </c>
      <c r="AU97" s="135">
        <f>'197529-1.3 - Bečva, km 41...'!P119</f>
        <v>0</v>
      </c>
      <c r="AV97" s="134">
        <f>'197529-1.3 - Bečva, km 41...'!J33</f>
        <v>0</v>
      </c>
      <c r="AW97" s="134">
        <f>'197529-1.3 - Bečva, km 41...'!J34</f>
        <v>0</v>
      </c>
      <c r="AX97" s="134">
        <f>'197529-1.3 - Bečva, km 41...'!J35</f>
        <v>0</v>
      </c>
      <c r="AY97" s="134">
        <f>'197529-1.3 - Bečva, km 41...'!J36</f>
        <v>0</v>
      </c>
      <c r="AZ97" s="134">
        <f>'197529-1.3 - Bečva, km 41...'!F33</f>
        <v>0</v>
      </c>
      <c r="BA97" s="134">
        <f>'197529-1.3 - Bečva, km 41...'!F34</f>
        <v>0</v>
      </c>
      <c r="BB97" s="134">
        <f>'197529-1.3 - Bečva, km 41...'!F35</f>
        <v>0</v>
      </c>
      <c r="BC97" s="134">
        <f>'197529-1.3 - Bečva, km 41...'!F36</f>
        <v>0</v>
      </c>
      <c r="BD97" s="136">
        <f>'197529-1.3 - Bečva, km 41...'!F37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3UPi6148JN1t1hZbvC4jHgas06qnHCw8EghfP6kcX6kRhFcMY89rypjXEbnw5zU2HjrEdDkyfJBEvP1pFG99dg==" hashValue="dj++3VBHmclLzCteRO+OCxCu4KuOmofLuLAC9+KSaXrOW4bzeUg5Ki6+QC0Hmi+heJCt1sxNFRcxHO6QxRjkm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97529-1.1 - Bečva, km 41...'!C2" display="/"/>
    <hyperlink ref="A96" location="'197529-1.2 - Bečva, km 41...'!C2" display="/"/>
    <hyperlink ref="A97" location="'197529-1.3 - Bečva, km 41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Bečva, km 41,91 - 42,37 - revitalizace toku, Ústí - Následná péče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ROUND((SUM(BE119:BE298)),  2)</f>
        <v>0</v>
      </c>
      <c r="G33" s="39"/>
      <c r="H33" s="39"/>
      <c r="I33" s="156">
        <v>0.20999999999999999</v>
      </c>
      <c r="J33" s="155">
        <f>ROUND(((SUM(BE119:BE298))*I33),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ROUND((SUM(BF119:BF298)),  2)</f>
        <v>0</v>
      </c>
      <c r="G34" s="39"/>
      <c r="H34" s="39"/>
      <c r="I34" s="156">
        <v>0.14999999999999999</v>
      </c>
      <c r="J34" s="155">
        <f>ROUND(((SUM(BF119:BF298))*I34),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ROUND((SUM(BG119:BG298)),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ROUND((SUM(BH119:BH298)),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ROUND((SUM(BI119:BI298)),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Bečva, km 41,91 - 42,37 - revitalizace toku, Ústí - Následná péče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197529-1.1 - Bečva, km 41,91 - 42,37 - Následná péče 1. rok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Ústí, Černotín, Skalička u Hranic</v>
      </c>
      <c r="G89" s="41"/>
      <c r="H89" s="41"/>
      <c r="I89" s="33" t="s">
        <v>22</v>
      </c>
      <c r="J89" s="80" t="str">
        <f>IF(J12="","",J12)</f>
        <v>27. 4. 2021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 p.</v>
      </c>
      <c r="G91" s="41"/>
      <c r="H91" s="41"/>
      <c r="I91" s="33" t="s">
        <v>31</v>
      </c>
      <c r="J91" s="37" t="str">
        <f>E21</f>
        <v>GEOtest,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J296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107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Bečva, km 41,91 - 42,37 - revitalizace toku, Ústí - Následná péče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30" customHeight="1">
      <c r="A111" s="39"/>
      <c r="B111" s="40"/>
      <c r="C111" s="41"/>
      <c r="D111" s="41"/>
      <c r="E111" s="77" t="str">
        <f>E9</f>
        <v>197529-1.1 - Bečva, km 41,91 - 42,37 - Následná péče 1. rok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Ústí, Černotín, Skalička u Hranic</v>
      </c>
      <c r="G113" s="41"/>
      <c r="H113" s="41"/>
      <c r="I113" s="33" t="s">
        <v>22</v>
      </c>
      <c r="J113" s="80" t="str">
        <f>IF(J12="","",J12)</f>
        <v>27. 4. 2021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Povodí Moravy, s. p.</v>
      </c>
      <c r="G115" s="41"/>
      <c r="H115" s="41"/>
      <c r="I115" s="33" t="s">
        <v>31</v>
      </c>
      <c r="J115" s="37" t="str">
        <f>E21</f>
        <v>GEOtest, a.s.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36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108</v>
      </c>
      <c r="D118" s="195" t="s">
        <v>64</v>
      </c>
      <c r="E118" s="195" t="s">
        <v>60</v>
      </c>
      <c r="F118" s="195" t="s">
        <v>61</v>
      </c>
      <c r="G118" s="195" t="s">
        <v>109</v>
      </c>
      <c r="H118" s="195" t="s">
        <v>110</v>
      </c>
      <c r="I118" s="195" t="s">
        <v>111</v>
      </c>
      <c r="J118" s="195" t="s">
        <v>101</v>
      </c>
      <c r="K118" s="196" t="s">
        <v>112</v>
      </c>
      <c r="L118" s="197"/>
      <c r="M118" s="101" t="s">
        <v>1</v>
      </c>
      <c r="N118" s="102" t="s">
        <v>43</v>
      </c>
      <c r="O118" s="102" t="s">
        <v>113</v>
      </c>
      <c r="P118" s="102" t="s">
        <v>114</v>
      </c>
      <c r="Q118" s="102" t="s">
        <v>115</v>
      </c>
      <c r="R118" s="102" t="s">
        <v>116</v>
      </c>
      <c r="S118" s="102" t="s">
        <v>117</v>
      </c>
      <c r="T118" s="103" t="s">
        <v>118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119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2.7091089999999998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78</v>
      </c>
      <c r="AU119" s="18" t="s">
        <v>103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78</v>
      </c>
      <c r="E120" s="206" t="s">
        <v>120</v>
      </c>
      <c r="F120" s="206" t="s">
        <v>121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P121+P296</f>
        <v>0</v>
      </c>
      <c r="Q120" s="211"/>
      <c r="R120" s="212">
        <f>R121+R296</f>
        <v>2.7091089999999998</v>
      </c>
      <c r="S120" s="211"/>
      <c r="T120" s="213">
        <f>T121+T296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87</v>
      </c>
      <c r="AT120" s="215" t="s">
        <v>78</v>
      </c>
      <c r="AU120" s="215" t="s">
        <v>79</v>
      </c>
      <c r="AY120" s="214" t="s">
        <v>122</v>
      </c>
      <c r="BK120" s="216">
        <f>BK121+BK296</f>
        <v>0</v>
      </c>
    </row>
    <row r="121" s="12" customFormat="1" ht="22.8" customHeight="1">
      <c r="A121" s="12"/>
      <c r="B121" s="203"/>
      <c r="C121" s="204"/>
      <c r="D121" s="205" t="s">
        <v>78</v>
      </c>
      <c r="E121" s="217" t="s">
        <v>87</v>
      </c>
      <c r="F121" s="217" t="s">
        <v>123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SUM(P122:P295)</f>
        <v>0</v>
      </c>
      <c r="Q121" s="211"/>
      <c r="R121" s="212">
        <f>SUM(R122:R295)</f>
        <v>2.7091089999999998</v>
      </c>
      <c r="S121" s="211"/>
      <c r="T121" s="213">
        <f>SUM(T122:T295)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87</v>
      </c>
      <c r="AT121" s="215" t="s">
        <v>78</v>
      </c>
      <c r="AU121" s="215" t="s">
        <v>87</v>
      </c>
      <c r="AY121" s="214" t="s">
        <v>122</v>
      </c>
      <c r="BK121" s="216">
        <f>SUM(BK122:BK295)</f>
        <v>0</v>
      </c>
    </row>
    <row r="122" s="2" customFormat="1" ht="21.75" customHeight="1">
      <c r="A122" s="39"/>
      <c r="B122" s="40"/>
      <c r="C122" s="219" t="s">
        <v>87</v>
      </c>
      <c r="D122" s="219" t="s">
        <v>124</v>
      </c>
      <c r="E122" s="220" t="s">
        <v>125</v>
      </c>
      <c r="F122" s="221" t="s">
        <v>126</v>
      </c>
      <c r="G122" s="222" t="s">
        <v>127</v>
      </c>
      <c r="H122" s="223">
        <v>0.312</v>
      </c>
      <c r="I122" s="224"/>
      <c r="J122" s="225">
        <f>ROUND(I122*H122,2)</f>
        <v>0</v>
      </c>
      <c r="K122" s="221" t="s">
        <v>128</v>
      </c>
      <c r="L122" s="45"/>
      <c r="M122" s="226" t="s">
        <v>1</v>
      </c>
      <c r="N122" s="227" t="s">
        <v>44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129</v>
      </c>
      <c r="AT122" s="230" t="s">
        <v>124</v>
      </c>
      <c r="AU122" s="230" t="s">
        <v>89</v>
      </c>
      <c r="AY122" s="18" t="s">
        <v>122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87</v>
      </c>
      <c r="BK122" s="231">
        <f>ROUND(I122*H122,2)</f>
        <v>0</v>
      </c>
      <c r="BL122" s="18" t="s">
        <v>129</v>
      </c>
      <c r="BM122" s="230" t="s">
        <v>130</v>
      </c>
    </row>
    <row r="123" s="2" customFormat="1">
      <c r="A123" s="39"/>
      <c r="B123" s="40"/>
      <c r="C123" s="41"/>
      <c r="D123" s="232" t="s">
        <v>131</v>
      </c>
      <c r="E123" s="41"/>
      <c r="F123" s="233" t="s">
        <v>132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131</v>
      </c>
      <c r="AU123" s="18" t="s">
        <v>89</v>
      </c>
    </row>
    <row r="124" s="13" customFormat="1">
      <c r="A124" s="13"/>
      <c r="B124" s="237"/>
      <c r="C124" s="238"/>
      <c r="D124" s="232" t="s">
        <v>133</v>
      </c>
      <c r="E124" s="239" t="s">
        <v>1</v>
      </c>
      <c r="F124" s="240" t="s">
        <v>134</v>
      </c>
      <c r="G124" s="238"/>
      <c r="H124" s="241">
        <v>0.042000000000000003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133</v>
      </c>
      <c r="AU124" s="247" t="s">
        <v>89</v>
      </c>
      <c r="AV124" s="13" t="s">
        <v>89</v>
      </c>
      <c r="AW124" s="13" t="s">
        <v>35</v>
      </c>
      <c r="AX124" s="13" t="s">
        <v>79</v>
      </c>
      <c r="AY124" s="247" t="s">
        <v>122</v>
      </c>
    </row>
    <row r="125" s="13" customFormat="1">
      <c r="A125" s="13"/>
      <c r="B125" s="237"/>
      <c r="C125" s="238"/>
      <c r="D125" s="232" t="s">
        <v>133</v>
      </c>
      <c r="E125" s="239" t="s">
        <v>1</v>
      </c>
      <c r="F125" s="240" t="s">
        <v>135</v>
      </c>
      <c r="G125" s="238"/>
      <c r="H125" s="241">
        <v>0.27000000000000002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133</v>
      </c>
      <c r="AU125" s="247" t="s">
        <v>89</v>
      </c>
      <c r="AV125" s="13" t="s">
        <v>89</v>
      </c>
      <c r="AW125" s="13" t="s">
        <v>35</v>
      </c>
      <c r="AX125" s="13" t="s">
        <v>79</v>
      </c>
      <c r="AY125" s="247" t="s">
        <v>122</v>
      </c>
    </row>
    <row r="126" s="14" customFormat="1">
      <c r="A126" s="14"/>
      <c r="B126" s="248"/>
      <c r="C126" s="249"/>
      <c r="D126" s="232" t="s">
        <v>133</v>
      </c>
      <c r="E126" s="250" t="s">
        <v>1</v>
      </c>
      <c r="F126" s="251" t="s">
        <v>136</v>
      </c>
      <c r="G126" s="249"/>
      <c r="H126" s="252">
        <v>0.312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133</v>
      </c>
      <c r="AU126" s="258" t="s">
        <v>89</v>
      </c>
      <c r="AV126" s="14" t="s">
        <v>129</v>
      </c>
      <c r="AW126" s="14" t="s">
        <v>35</v>
      </c>
      <c r="AX126" s="14" t="s">
        <v>87</v>
      </c>
      <c r="AY126" s="258" t="s">
        <v>122</v>
      </c>
    </row>
    <row r="127" s="2" customFormat="1" ht="16.5" customHeight="1">
      <c r="A127" s="39"/>
      <c r="B127" s="40"/>
      <c r="C127" s="259" t="s">
        <v>89</v>
      </c>
      <c r="D127" s="259" t="s">
        <v>137</v>
      </c>
      <c r="E127" s="260" t="s">
        <v>138</v>
      </c>
      <c r="F127" s="261" t="s">
        <v>139</v>
      </c>
      <c r="G127" s="262" t="s">
        <v>140</v>
      </c>
      <c r="H127" s="263">
        <v>1.5</v>
      </c>
      <c r="I127" s="264"/>
      <c r="J127" s="265">
        <f>ROUND(I127*H127,2)</f>
        <v>0</v>
      </c>
      <c r="K127" s="261" t="s">
        <v>1</v>
      </c>
      <c r="L127" s="266"/>
      <c r="M127" s="267" t="s">
        <v>1</v>
      </c>
      <c r="N127" s="268" t="s">
        <v>44</v>
      </c>
      <c r="O127" s="92"/>
      <c r="P127" s="228">
        <f>O127*H127</f>
        <v>0</v>
      </c>
      <c r="Q127" s="228">
        <v>0.0023</v>
      </c>
      <c r="R127" s="228">
        <f>Q127*H127</f>
        <v>0.0034499999999999999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141</v>
      </c>
      <c r="AT127" s="230" t="s">
        <v>137</v>
      </c>
      <c r="AU127" s="230" t="s">
        <v>89</v>
      </c>
      <c r="AY127" s="18" t="s">
        <v>122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87</v>
      </c>
      <c r="BK127" s="231">
        <f>ROUND(I127*H127,2)</f>
        <v>0</v>
      </c>
      <c r="BL127" s="18" t="s">
        <v>129</v>
      </c>
      <c r="BM127" s="230" t="s">
        <v>142</v>
      </c>
    </row>
    <row r="128" s="2" customFormat="1">
      <c r="A128" s="39"/>
      <c r="B128" s="40"/>
      <c r="C128" s="41"/>
      <c r="D128" s="232" t="s">
        <v>131</v>
      </c>
      <c r="E128" s="41"/>
      <c r="F128" s="233" t="s">
        <v>139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89</v>
      </c>
    </row>
    <row r="129" s="2" customFormat="1">
      <c r="A129" s="39"/>
      <c r="B129" s="40"/>
      <c r="C129" s="41"/>
      <c r="D129" s="232" t="s">
        <v>143</v>
      </c>
      <c r="E129" s="41"/>
      <c r="F129" s="269" t="s">
        <v>144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143</v>
      </c>
      <c r="AU129" s="18" t="s">
        <v>89</v>
      </c>
    </row>
    <row r="130" s="15" customFormat="1">
      <c r="A130" s="15"/>
      <c r="B130" s="270"/>
      <c r="C130" s="271"/>
      <c r="D130" s="232" t="s">
        <v>133</v>
      </c>
      <c r="E130" s="272" t="s">
        <v>1</v>
      </c>
      <c r="F130" s="273" t="s">
        <v>145</v>
      </c>
      <c r="G130" s="271"/>
      <c r="H130" s="272" t="s">
        <v>1</v>
      </c>
      <c r="I130" s="274"/>
      <c r="J130" s="271"/>
      <c r="K130" s="271"/>
      <c r="L130" s="275"/>
      <c r="M130" s="276"/>
      <c r="N130" s="277"/>
      <c r="O130" s="277"/>
      <c r="P130" s="277"/>
      <c r="Q130" s="277"/>
      <c r="R130" s="277"/>
      <c r="S130" s="277"/>
      <c r="T130" s="27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9" t="s">
        <v>133</v>
      </c>
      <c r="AU130" s="279" t="s">
        <v>89</v>
      </c>
      <c r="AV130" s="15" t="s">
        <v>87</v>
      </c>
      <c r="AW130" s="15" t="s">
        <v>35</v>
      </c>
      <c r="AX130" s="15" t="s">
        <v>79</v>
      </c>
      <c r="AY130" s="279" t="s">
        <v>122</v>
      </c>
    </row>
    <row r="131" s="13" customFormat="1">
      <c r="A131" s="13"/>
      <c r="B131" s="237"/>
      <c r="C131" s="238"/>
      <c r="D131" s="232" t="s">
        <v>133</v>
      </c>
      <c r="E131" s="239" t="s">
        <v>1</v>
      </c>
      <c r="F131" s="240" t="s">
        <v>146</v>
      </c>
      <c r="G131" s="238"/>
      <c r="H131" s="241">
        <v>1.5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133</v>
      </c>
      <c r="AU131" s="247" t="s">
        <v>89</v>
      </c>
      <c r="AV131" s="13" t="s">
        <v>89</v>
      </c>
      <c r="AW131" s="13" t="s">
        <v>35</v>
      </c>
      <c r="AX131" s="13" t="s">
        <v>87</v>
      </c>
      <c r="AY131" s="247" t="s">
        <v>122</v>
      </c>
    </row>
    <row r="132" s="2" customFormat="1" ht="16.5" customHeight="1">
      <c r="A132" s="39"/>
      <c r="B132" s="40"/>
      <c r="C132" s="259" t="s">
        <v>147</v>
      </c>
      <c r="D132" s="259" t="s">
        <v>137</v>
      </c>
      <c r="E132" s="260" t="s">
        <v>148</v>
      </c>
      <c r="F132" s="261" t="s">
        <v>149</v>
      </c>
      <c r="G132" s="262" t="s">
        <v>140</v>
      </c>
      <c r="H132" s="263">
        <v>0.75</v>
      </c>
      <c r="I132" s="264"/>
      <c r="J132" s="265">
        <f>ROUND(I132*H132,2)</f>
        <v>0</v>
      </c>
      <c r="K132" s="261" t="s">
        <v>1</v>
      </c>
      <c r="L132" s="266"/>
      <c r="M132" s="267" t="s">
        <v>1</v>
      </c>
      <c r="N132" s="268" t="s">
        <v>44</v>
      </c>
      <c r="O132" s="92"/>
      <c r="P132" s="228">
        <f>O132*H132</f>
        <v>0</v>
      </c>
      <c r="Q132" s="228">
        <v>4.0000000000000003E-05</v>
      </c>
      <c r="R132" s="228">
        <f>Q132*H132</f>
        <v>3.0000000000000004E-05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141</v>
      </c>
      <c r="AT132" s="230" t="s">
        <v>137</v>
      </c>
      <c r="AU132" s="230" t="s">
        <v>89</v>
      </c>
      <c r="AY132" s="18" t="s">
        <v>122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87</v>
      </c>
      <c r="BK132" s="231">
        <f>ROUND(I132*H132,2)</f>
        <v>0</v>
      </c>
      <c r="BL132" s="18" t="s">
        <v>129</v>
      </c>
      <c r="BM132" s="230" t="s">
        <v>150</v>
      </c>
    </row>
    <row r="133" s="2" customFormat="1">
      <c r="A133" s="39"/>
      <c r="B133" s="40"/>
      <c r="C133" s="41"/>
      <c r="D133" s="232" t="s">
        <v>131</v>
      </c>
      <c r="E133" s="41"/>
      <c r="F133" s="233" t="s">
        <v>149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89</v>
      </c>
    </row>
    <row r="134" s="2" customFormat="1">
      <c r="A134" s="39"/>
      <c r="B134" s="40"/>
      <c r="C134" s="41"/>
      <c r="D134" s="232" t="s">
        <v>143</v>
      </c>
      <c r="E134" s="41"/>
      <c r="F134" s="269" t="s">
        <v>144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143</v>
      </c>
      <c r="AU134" s="18" t="s">
        <v>89</v>
      </c>
    </row>
    <row r="135" s="15" customFormat="1">
      <c r="A135" s="15"/>
      <c r="B135" s="270"/>
      <c r="C135" s="271"/>
      <c r="D135" s="232" t="s">
        <v>133</v>
      </c>
      <c r="E135" s="272" t="s">
        <v>1</v>
      </c>
      <c r="F135" s="273" t="s">
        <v>145</v>
      </c>
      <c r="G135" s="271"/>
      <c r="H135" s="272" t="s">
        <v>1</v>
      </c>
      <c r="I135" s="274"/>
      <c r="J135" s="271"/>
      <c r="K135" s="271"/>
      <c r="L135" s="275"/>
      <c r="M135" s="276"/>
      <c r="N135" s="277"/>
      <c r="O135" s="277"/>
      <c r="P135" s="277"/>
      <c r="Q135" s="277"/>
      <c r="R135" s="277"/>
      <c r="S135" s="277"/>
      <c r="T135" s="27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9" t="s">
        <v>133</v>
      </c>
      <c r="AU135" s="279" t="s">
        <v>89</v>
      </c>
      <c r="AV135" s="15" t="s">
        <v>87</v>
      </c>
      <c r="AW135" s="15" t="s">
        <v>35</v>
      </c>
      <c r="AX135" s="15" t="s">
        <v>79</v>
      </c>
      <c r="AY135" s="279" t="s">
        <v>122</v>
      </c>
    </row>
    <row r="136" s="13" customFormat="1">
      <c r="A136" s="13"/>
      <c r="B136" s="237"/>
      <c r="C136" s="238"/>
      <c r="D136" s="232" t="s">
        <v>133</v>
      </c>
      <c r="E136" s="239" t="s">
        <v>1</v>
      </c>
      <c r="F136" s="240" t="s">
        <v>151</v>
      </c>
      <c r="G136" s="238"/>
      <c r="H136" s="241">
        <v>0.75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133</v>
      </c>
      <c r="AU136" s="247" t="s">
        <v>89</v>
      </c>
      <c r="AV136" s="13" t="s">
        <v>89</v>
      </c>
      <c r="AW136" s="13" t="s">
        <v>35</v>
      </c>
      <c r="AX136" s="13" t="s">
        <v>87</v>
      </c>
      <c r="AY136" s="247" t="s">
        <v>122</v>
      </c>
    </row>
    <row r="137" s="2" customFormat="1" ht="16.5" customHeight="1">
      <c r="A137" s="39"/>
      <c r="B137" s="40"/>
      <c r="C137" s="259" t="s">
        <v>129</v>
      </c>
      <c r="D137" s="259" t="s">
        <v>137</v>
      </c>
      <c r="E137" s="260" t="s">
        <v>152</v>
      </c>
      <c r="F137" s="261" t="s">
        <v>153</v>
      </c>
      <c r="G137" s="262" t="s">
        <v>140</v>
      </c>
      <c r="H137" s="263">
        <v>7.5</v>
      </c>
      <c r="I137" s="264"/>
      <c r="J137" s="265">
        <f>ROUND(I137*H137,2)</f>
        <v>0</v>
      </c>
      <c r="K137" s="261" t="s">
        <v>1</v>
      </c>
      <c r="L137" s="266"/>
      <c r="M137" s="267" t="s">
        <v>1</v>
      </c>
      <c r="N137" s="268" t="s">
        <v>44</v>
      </c>
      <c r="O137" s="92"/>
      <c r="P137" s="228">
        <f>O137*H137</f>
        <v>0</v>
      </c>
      <c r="Q137" s="228">
        <v>4.0000000000000003E-05</v>
      </c>
      <c r="R137" s="228">
        <f>Q137*H137</f>
        <v>0.00030000000000000003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141</v>
      </c>
      <c r="AT137" s="230" t="s">
        <v>137</v>
      </c>
      <c r="AU137" s="230" t="s">
        <v>89</v>
      </c>
      <c r="AY137" s="18" t="s">
        <v>122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87</v>
      </c>
      <c r="BK137" s="231">
        <f>ROUND(I137*H137,2)</f>
        <v>0</v>
      </c>
      <c r="BL137" s="18" t="s">
        <v>129</v>
      </c>
      <c r="BM137" s="230" t="s">
        <v>154</v>
      </c>
    </row>
    <row r="138" s="2" customFormat="1">
      <c r="A138" s="39"/>
      <c r="B138" s="40"/>
      <c r="C138" s="41"/>
      <c r="D138" s="232" t="s">
        <v>131</v>
      </c>
      <c r="E138" s="41"/>
      <c r="F138" s="233" t="s">
        <v>153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131</v>
      </c>
      <c r="AU138" s="18" t="s">
        <v>89</v>
      </c>
    </row>
    <row r="139" s="2" customFormat="1">
      <c r="A139" s="39"/>
      <c r="B139" s="40"/>
      <c r="C139" s="41"/>
      <c r="D139" s="232" t="s">
        <v>143</v>
      </c>
      <c r="E139" s="41"/>
      <c r="F139" s="269" t="s">
        <v>144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143</v>
      </c>
      <c r="AU139" s="18" t="s">
        <v>89</v>
      </c>
    </row>
    <row r="140" s="15" customFormat="1">
      <c r="A140" s="15"/>
      <c r="B140" s="270"/>
      <c r="C140" s="271"/>
      <c r="D140" s="232" t="s">
        <v>133</v>
      </c>
      <c r="E140" s="272" t="s">
        <v>1</v>
      </c>
      <c r="F140" s="273" t="s">
        <v>145</v>
      </c>
      <c r="G140" s="271"/>
      <c r="H140" s="272" t="s">
        <v>1</v>
      </c>
      <c r="I140" s="274"/>
      <c r="J140" s="271"/>
      <c r="K140" s="271"/>
      <c r="L140" s="275"/>
      <c r="M140" s="276"/>
      <c r="N140" s="277"/>
      <c r="O140" s="277"/>
      <c r="P140" s="277"/>
      <c r="Q140" s="277"/>
      <c r="R140" s="277"/>
      <c r="S140" s="277"/>
      <c r="T140" s="27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9" t="s">
        <v>133</v>
      </c>
      <c r="AU140" s="279" t="s">
        <v>89</v>
      </c>
      <c r="AV140" s="15" t="s">
        <v>87</v>
      </c>
      <c r="AW140" s="15" t="s">
        <v>35</v>
      </c>
      <c r="AX140" s="15" t="s">
        <v>79</v>
      </c>
      <c r="AY140" s="279" t="s">
        <v>122</v>
      </c>
    </row>
    <row r="141" s="13" customFormat="1">
      <c r="A141" s="13"/>
      <c r="B141" s="237"/>
      <c r="C141" s="238"/>
      <c r="D141" s="232" t="s">
        <v>133</v>
      </c>
      <c r="E141" s="239" t="s">
        <v>1</v>
      </c>
      <c r="F141" s="240" t="s">
        <v>155</v>
      </c>
      <c r="G141" s="238"/>
      <c r="H141" s="241">
        <v>7.5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133</v>
      </c>
      <c r="AU141" s="247" t="s">
        <v>89</v>
      </c>
      <c r="AV141" s="13" t="s">
        <v>89</v>
      </c>
      <c r="AW141" s="13" t="s">
        <v>35</v>
      </c>
      <c r="AX141" s="13" t="s">
        <v>87</v>
      </c>
      <c r="AY141" s="247" t="s">
        <v>122</v>
      </c>
    </row>
    <row r="142" s="2" customFormat="1" ht="21.75" customHeight="1">
      <c r="A142" s="39"/>
      <c r="B142" s="40"/>
      <c r="C142" s="259" t="s">
        <v>156</v>
      </c>
      <c r="D142" s="259" t="s">
        <v>137</v>
      </c>
      <c r="E142" s="260" t="s">
        <v>157</v>
      </c>
      <c r="F142" s="261" t="s">
        <v>158</v>
      </c>
      <c r="G142" s="262" t="s">
        <v>140</v>
      </c>
      <c r="H142" s="263">
        <v>7.5</v>
      </c>
      <c r="I142" s="264"/>
      <c r="J142" s="265">
        <f>ROUND(I142*H142,2)</f>
        <v>0</v>
      </c>
      <c r="K142" s="261" t="s">
        <v>1</v>
      </c>
      <c r="L142" s="266"/>
      <c r="M142" s="267" t="s">
        <v>1</v>
      </c>
      <c r="N142" s="268" t="s">
        <v>44</v>
      </c>
      <c r="O142" s="92"/>
      <c r="P142" s="228">
        <f>O142*H142</f>
        <v>0</v>
      </c>
      <c r="Q142" s="228">
        <v>4.0000000000000003E-05</v>
      </c>
      <c r="R142" s="228">
        <f>Q142*H142</f>
        <v>0.00030000000000000003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141</v>
      </c>
      <c r="AT142" s="230" t="s">
        <v>137</v>
      </c>
      <c r="AU142" s="230" t="s">
        <v>89</v>
      </c>
      <c r="AY142" s="18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87</v>
      </c>
      <c r="BK142" s="231">
        <f>ROUND(I142*H142,2)</f>
        <v>0</v>
      </c>
      <c r="BL142" s="18" t="s">
        <v>129</v>
      </c>
      <c r="BM142" s="230" t="s">
        <v>159</v>
      </c>
    </row>
    <row r="143" s="2" customFormat="1">
      <c r="A143" s="39"/>
      <c r="B143" s="40"/>
      <c r="C143" s="41"/>
      <c r="D143" s="232" t="s">
        <v>131</v>
      </c>
      <c r="E143" s="41"/>
      <c r="F143" s="233" t="s">
        <v>158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89</v>
      </c>
    </row>
    <row r="144" s="15" customFormat="1">
      <c r="A144" s="15"/>
      <c r="B144" s="270"/>
      <c r="C144" s="271"/>
      <c r="D144" s="232" t="s">
        <v>133</v>
      </c>
      <c r="E144" s="272" t="s">
        <v>1</v>
      </c>
      <c r="F144" s="273" t="s">
        <v>145</v>
      </c>
      <c r="G144" s="271"/>
      <c r="H144" s="272" t="s">
        <v>1</v>
      </c>
      <c r="I144" s="274"/>
      <c r="J144" s="271"/>
      <c r="K144" s="271"/>
      <c r="L144" s="275"/>
      <c r="M144" s="276"/>
      <c r="N144" s="277"/>
      <c r="O144" s="277"/>
      <c r="P144" s="277"/>
      <c r="Q144" s="277"/>
      <c r="R144" s="277"/>
      <c r="S144" s="277"/>
      <c r="T144" s="27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9" t="s">
        <v>133</v>
      </c>
      <c r="AU144" s="279" t="s">
        <v>89</v>
      </c>
      <c r="AV144" s="15" t="s">
        <v>87</v>
      </c>
      <c r="AW144" s="15" t="s">
        <v>35</v>
      </c>
      <c r="AX144" s="15" t="s">
        <v>79</v>
      </c>
      <c r="AY144" s="279" t="s">
        <v>122</v>
      </c>
    </row>
    <row r="145" s="13" customFormat="1">
      <c r="A145" s="13"/>
      <c r="B145" s="237"/>
      <c r="C145" s="238"/>
      <c r="D145" s="232" t="s">
        <v>133</v>
      </c>
      <c r="E145" s="239" t="s">
        <v>1</v>
      </c>
      <c r="F145" s="240" t="s">
        <v>155</v>
      </c>
      <c r="G145" s="238"/>
      <c r="H145" s="241">
        <v>7.5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133</v>
      </c>
      <c r="AU145" s="247" t="s">
        <v>89</v>
      </c>
      <c r="AV145" s="13" t="s">
        <v>89</v>
      </c>
      <c r="AW145" s="13" t="s">
        <v>35</v>
      </c>
      <c r="AX145" s="13" t="s">
        <v>87</v>
      </c>
      <c r="AY145" s="247" t="s">
        <v>122</v>
      </c>
    </row>
    <row r="146" s="2" customFormat="1" ht="16.5" customHeight="1">
      <c r="A146" s="39"/>
      <c r="B146" s="40"/>
      <c r="C146" s="259" t="s">
        <v>160</v>
      </c>
      <c r="D146" s="259" t="s">
        <v>137</v>
      </c>
      <c r="E146" s="260" t="s">
        <v>161</v>
      </c>
      <c r="F146" s="261" t="s">
        <v>162</v>
      </c>
      <c r="G146" s="262" t="s">
        <v>140</v>
      </c>
      <c r="H146" s="263">
        <v>3</v>
      </c>
      <c r="I146" s="264"/>
      <c r="J146" s="265">
        <f>ROUND(I146*H146,2)</f>
        <v>0</v>
      </c>
      <c r="K146" s="261" t="s">
        <v>163</v>
      </c>
      <c r="L146" s="266"/>
      <c r="M146" s="267" t="s">
        <v>1</v>
      </c>
      <c r="N146" s="268" t="s">
        <v>44</v>
      </c>
      <c r="O146" s="92"/>
      <c r="P146" s="228">
        <f>O146*H146</f>
        <v>0</v>
      </c>
      <c r="Q146" s="228">
        <v>0.0089999999999999993</v>
      </c>
      <c r="R146" s="228">
        <f>Q146*H146</f>
        <v>0.026999999999999996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141</v>
      </c>
      <c r="AT146" s="230" t="s">
        <v>137</v>
      </c>
      <c r="AU146" s="230" t="s">
        <v>89</v>
      </c>
      <c r="AY146" s="18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87</v>
      </c>
      <c r="BK146" s="231">
        <f>ROUND(I146*H146,2)</f>
        <v>0</v>
      </c>
      <c r="BL146" s="18" t="s">
        <v>129</v>
      </c>
      <c r="BM146" s="230" t="s">
        <v>164</v>
      </c>
    </row>
    <row r="147" s="2" customFormat="1">
      <c r="A147" s="39"/>
      <c r="B147" s="40"/>
      <c r="C147" s="41"/>
      <c r="D147" s="232" t="s">
        <v>131</v>
      </c>
      <c r="E147" s="41"/>
      <c r="F147" s="233" t="s">
        <v>162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89</v>
      </c>
    </row>
    <row r="148" s="15" customFormat="1">
      <c r="A148" s="15"/>
      <c r="B148" s="270"/>
      <c r="C148" s="271"/>
      <c r="D148" s="232" t="s">
        <v>133</v>
      </c>
      <c r="E148" s="272" t="s">
        <v>1</v>
      </c>
      <c r="F148" s="273" t="s">
        <v>145</v>
      </c>
      <c r="G148" s="271"/>
      <c r="H148" s="272" t="s">
        <v>1</v>
      </c>
      <c r="I148" s="274"/>
      <c r="J148" s="271"/>
      <c r="K148" s="271"/>
      <c r="L148" s="275"/>
      <c r="M148" s="276"/>
      <c r="N148" s="277"/>
      <c r="O148" s="277"/>
      <c r="P148" s="277"/>
      <c r="Q148" s="277"/>
      <c r="R148" s="277"/>
      <c r="S148" s="277"/>
      <c r="T148" s="27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9" t="s">
        <v>133</v>
      </c>
      <c r="AU148" s="279" t="s">
        <v>89</v>
      </c>
      <c r="AV148" s="15" t="s">
        <v>87</v>
      </c>
      <c r="AW148" s="15" t="s">
        <v>35</v>
      </c>
      <c r="AX148" s="15" t="s">
        <v>79</v>
      </c>
      <c r="AY148" s="279" t="s">
        <v>122</v>
      </c>
    </row>
    <row r="149" s="13" customFormat="1">
      <c r="A149" s="13"/>
      <c r="B149" s="237"/>
      <c r="C149" s="238"/>
      <c r="D149" s="232" t="s">
        <v>133</v>
      </c>
      <c r="E149" s="239" t="s">
        <v>1</v>
      </c>
      <c r="F149" s="240" t="s">
        <v>165</v>
      </c>
      <c r="G149" s="238"/>
      <c r="H149" s="241">
        <v>3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133</v>
      </c>
      <c r="AU149" s="247" t="s">
        <v>89</v>
      </c>
      <c r="AV149" s="13" t="s">
        <v>89</v>
      </c>
      <c r="AW149" s="13" t="s">
        <v>35</v>
      </c>
      <c r="AX149" s="13" t="s">
        <v>87</v>
      </c>
      <c r="AY149" s="247" t="s">
        <v>122</v>
      </c>
    </row>
    <row r="150" s="2" customFormat="1" ht="16.5" customHeight="1">
      <c r="A150" s="39"/>
      <c r="B150" s="40"/>
      <c r="C150" s="259" t="s">
        <v>166</v>
      </c>
      <c r="D150" s="259" t="s">
        <v>137</v>
      </c>
      <c r="E150" s="260" t="s">
        <v>167</v>
      </c>
      <c r="F150" s="261" t="s">
        <v>168</v>
      </c>
      <c r="G150" s="262" t="s">
        <v>140</v>
      </c>
      <c r="H150" s="263">
        <v>7.5</v>
      </c>
      <c r="I150" s="264"/>
      <c r="J150" s="265">
        <f>ROUND(I150*H150,2)</f>
        <v>0</v>
      </c>
      <c r="K150" s="261" t="s">
        <v>1</v>
      </c>
      <c r="L150" s="266"/>
      <c r="M150" s="267" t="s">
        <v>1</v>
      </c>
      <c r="N150" s="268" t="s">
        <v>44</v>
      </c>
      <c r="O150" s="92"/>
      <c r="P150" s="228">
        <f>O150*H150</f>
        <v>0</v>
      </c>
      <c r="Q150" s="228">
        <v>0.0089999999999999993</v>
      </c>
      <c r="R150" s="228">
        <f>Q150*H150</f>
        <v>0.067499999999999991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141</v>
      </c>
      <c r="AT150" s="230" t="s">
        <v>137</v>
      </c>
      <c r="AU150" s="230" t="s">
        <v>89</v>
      </c>
      <c r="AY150" s="18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129</v>
      </c>
      <c r="BM150" s="230" t="s">
        <v>169</v>
      </c>
    </row>
    <row r="151" s="2" customFormat="1">
      <c r="A151" s="39"/>
      <c r="B151" s="40"/>
      <c r="C151" s="41"/>
      <c r="D151" s="232" t="s">
        <v>131</v>
      </c>
      <c r="E151" s="41"/>
      <c r="F151" s="233" t="s">
        <v>168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89</v>
      </c>
    </row>
    <row r="152" s="15" customFormat="1">
      <c r="A152" s="15"/>
      <c r="B152" s="270"/>
      <c r="C152" s="271"/>
      <c r="D152" s="232" t="s">
        <v>133</v>
      </c>
      <c r="E152" s="272" t="s">
        <v>1</v>
      </c>
      <c r="F152" s="273" t="s">
        <v>145</v>
      </c>
      <c r="G152" s="271"/>
      <c r="H152" s="272" t="s">
        <v>1</v>
      </c>
      <c r="I152" s="274"/>
      <c r="J152" s="271"/>
      <c r="K152" s="271"/>
      <c r="L152" s="275"/>
      <c r="M152" s="276"/>
      <c r="N152" s="277"/>
      <c r="O152" s="277"/>
      <c r="P152" s="277"/>
      <c r="Q152" s="277"/>
      <c r="R152" s="277"/>
      <c r="S152" s="277"/>
      <c r="T152" s="27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9" t="s">
        <v>133</v>
      </c>
      <c r="AU152" s="279" t="s">
        <v>89</v>
      </c>
      <c r="AV152" s="15" t="s">
        <v>87</v>
      </c>
      <c r="AW152" s="15" t="s">
        <v>35</v>
      </c>
      <c r="AX152" s="15" t="s">
        <v>79</v>
      </c>
      <c r="AY152" s="279" t="s">
        <v>122</v>
      </c>
    </row>
    <row r="153" s="13" customFormat="1">
      <c r="A153" s="13"/>
      <c r="B153" s="237"/>
      <c r="C153" s="238"/>
      <c r="D153" s="232" t="s">
        <v>133</v>
      </c>
      <c r="E153" s="239" t="s">
        <v>1</v>
      </c>
      <c r="F153" s="240" t="s">
        <v>155</v>
      </c>
      <c r="G153" s="238"/>
      <c r="H153" s="241">
        <v>7.5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133</v>
      </c>
      <c r="AU153" s="247" t="s">
        <v>89</v>
      </c>
      <c r="AV153" s="13" t="s">
        <v>89</v>
      </c>
      <c r="AW153" s="13" t="s">
        <v>35</v>
      </c>
      <c r="AX153" s="13" t="s">
        <v>87</v>
      </c>
      <c r="AY153" s="247" t="s">
        <v>122</v>
      </c>
    </row>
    <row r="154" s="2" customFormat="1" ht="24.15" customHeight="1">
      <c r="A154" s="39"/>
      <c r="B154" s="40"/>
      <c r="C154" s="259" t="s">
        <v>141</v>
      </c>
      <c r="D154" s="259" t="s">
        <v>137</v>
      </c>
      <c r="E154" s="260" t="s">
        <v>170</v>
      </c>
      <c r="F154" s="261" t="s">
        <v>171</v>
      </c>
      <c r="G154" s="262" t="s">
        <v>140</v>
      </c>
      <c r="H154" s="263">
        <v>7.5</v>
      </c>
      <c r="I154" s="264"/>
      <c r="J154" s="265">
        <f>ROUND(I154*H154,2)</f>
        <v>0</v>
      </c>
      <c r="K154" s="261" t="s">
        <v>1</v>
      </c>
      <c r="L154" s="266"/>
      <c r="M154" s="267" t="s">
        <v>1</v>
      </c>
      <c r="N154" s="268" t="s">
        <v>44</v>
      </c>
      <c r="O154" s="92"/>
      <c r="P154" s="228">
        <f>O154*H154</f>
        <v>0</v>
      </c>
      <c r="Q154" s="228">
        <v>0.0089999999999999993</v>
      </c>
      <c r="R154" s="228">
        <f>Q154*H154</f>
        <v>0.067499999999999991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141</v>
      </c>
      <c r="AT154" s="230" t="s">
        <v>137</v>
      </c>
      <c r="AU154" s="230" t="s">
        <v>89</v>
      </c>
      <c r="AY154" s="18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87</v>
      </c>
      <c r="BK154" s="231">
        <f>ROUND(I154*H154,2)</f>
        <v>0</v>
      </c>
      <c r="BL154" s="18" t="s">
        <v>129</v>
      </c>
      <c r="BM154" s="230" t="s">
        <v>172</v>
      </c>
    </row>
    <row r="155" s="2" customFormat="1">
      <c r="A155" s="39"/>
      <c r="B155" s="40"/>
      <c r="C155" s="41"/>
      <c r="D155" s="232" t="s">
        <v>131</v>
      </c>
      <c r="E155" s="41"/>
      <c r="F155" s="233" t="s">
        <v>171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89</v>
      </c>
    </row>
    <row r="156" s="15" customFormat="1">
      <c r="A156" s="15"/>
      <c r="B156" s="270"/>
      <c r="C156" s="271"/>
      <c r="D156" s="232" t="s">
        <v>133</v>
      </c>
      <c r="E156" s="272" t="s">
        <v>1</v>
      </c>
      <c r="F156" s="273" t="s">
        <v>145</v>
      </c>
      <c r="G156" s="271"/>
      <c r="H156" s="272" t="s">
        <v>1</v>
      </c>
      <c r="I156" s="274"/>
      <c r="J156" s="271"/>
      <c r="K156" s="271"/>
      <c r="L156" s="275"/>
      <c r="M156" s="276"/>
      <c r="N156" s="277"/>
      <c r="O156" s="277"/>
      <c r="P156" s="277"/>
      <c r="Q156" s="277"/>
      <c r="R156" s="277"/>
      <c r="S156" s="277"/>
      <c r="T156" s="27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9" t="s">
        <v>133</v>
      </c>
      <c r="AU156" s="279" t="s">
        <v>89</v>
      </c>
      <c r="AV156" s="15" t="s">
        <v>87</v>
      </c>
      <c r="AW156" s="15" t="s">
        <v>35</v>
      </c>
      <c r="AX156" s="15" t="s">
        <v>79</v>
      </c>
      <c r="AY156" s="279" t="s">
        <v>122</v>
      </c>
    </row>
    <row r="157" s="13" customFormat="1">
      <c r="A157" s="13"/>
      <c r="B157" s="237"/>
      <c r="C157" s="238"/>
      <c r="D157" s="232" t="s">
        <v>133</v>
      </c>
      <c r="E157" s="239" t="s">
        <v>1</v>
      </c>
      <c r="F157" s="240" t="s">
        <v>155</v>
      </c>
      <c r="G157" s="238"/>
      <c r="H157" s="241">
        <v>7.5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133</v>
      </c>
      <c r="AU157" s="247" t="s">
        <v>89</v>
      </c>
      <c r="AV157" s="13" t="s">
        <v>89</v>
      </c>
      <c r="AW157" s="13" t="s">
        <v>35</v>
      </c>
      <c r="AX157" s="13" t="s">
        <v>87</v>
      </c>
      <c r="AY157" s="247" t="s">
        <v>122</v>
      </c>
    </row>
    <row r="158" s="2" customFormat="1" ht="16.5" customHeight="1">
      <c r="A158" s="39"/>
      <c r="B158" s="40"/>
      <c r="C158" s="259" t="s">
        <v>173</v>
      </c>
      <c r="D158" s="259" t="s">
        <v>137</v>
      </c>
      <c r="E158" s="260" t="s">
        <v>174</v>
      </c>
      <c r="F158" s="261" t="s">
        <v>175</v>
      </c>
      <c r="G158" s="262" t="s">
        <v>140</v>
      </c>
      <c r="H158" s="263">
        <v>7.5</v>
      </c>
      <c r="I158" s="264"/>
      <c r="J158" s="265">
        <f>ROUND(I158*H158,2)</f>
        <v>0</v>
      </c>
      <c r="K158" s="261" t="s">
        <v>1</v>
      </c>
      <c r="L158" s="266"/>
      <c r="M158" s="267" t="s">
        <v>1</v>
      </c>
      <c r="N158" s="268" t="s">
        <v>44</v>
      </c>
      <c r="O158" s="92"/>
      <c r="P158" s="228">
        <f>O158*H158</f>
        <v>0</v>
      </c>
      <c r="Q158" s="228">
        <v>0.0089999999999999993</v>
      </c>
      <c r="R158" s="228">
        <f>Q158*H158</f>
        <v>0.067499999999999991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141</v>
      </c>
      <c r="AT158" s="230" t="s">
        <v>137</v>
      </c>
      <c r="AU158" s="230" t="s">
        <v>89</v>
      </c>
      <c r="AY158" s="18" t="s">
        <v>122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87</v>
      </c>
      <c r="BK158" s="231">
        <f>ROUND(I158*H158,2)</f>
        <v>0</v>
      </c>
      <c r="BL158" s="18" t="s">
        <v>129</v>
      </c>
      <c r="BM158" s="230" t="s">
        <v>176</v>
      </c>
    </row>
    <row r="159" s="2" customFormat="1">
      <c r="A159" s="39"/>
      <c r="B159" s="40"/>
      <c r="C159" s="41"/>
      <c r="D159" s="232" t="s">
        <v>131</v>
      </c>
      <c r="E159" s="41"/>
      <c r="F159" s="233" t="s">
        <v>175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89</v>
      </c>
    </row>
    <row r="160" s="15" customFormat="1">
      <c r="A160" s="15"/>
      <c r="B160" s="270"/>
      <c r="C160" s="271"/>
      <c r="D160" s="232" t="s">
        <v>133</v>
      </c>
      <c r="E160" s="272" t="s">
        <v>1</v>
      </c>
      <c r="F160" s="273" t="s">
        <v>145</v>
      </c>
      <c r="G160" s="271"/>
      <c r="H160" s="272" t="s">
        <v>1</v>
      </c>
      <c r="I160" s="274"/>
      <c r="J160" s="271"/>
      <c r="K160" s="271"/>
      <c r="L160" s="275"/>
      <c r="M160" s="276"/>
      <c r="N160" s="277"/>
      <c r="O160" s="277"/>
      <c r="P160" s="277"/>
      <c r="Q160" s="277"/>
      <c r="R160" s="277"/>
      <c r="S160" s="277"/>
      <c r="T160" s="27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9" t="s">
        <v>133</v>
      </c>
      <c r="AU160" s="279" t="s">
        <v>89</v>
      </c>
      <c r="AV160" s="15" t="s">
        <v>87</v>
      </c>
      <c r="AW160" s="15" t="s">
        <v>35</v>
      </c>
      <c r="AX160" s="15" t="s">
        <v>79</v>
      </c>
      <c r="AY160" s="279" t="s">
        <v>122</v>
      </c>
    </row>
    <row r="161" s="13" customFormat="1">
      <c r="A161" s="13"/>
      <c r="B161" s="237"/>
      <c r="C161" s="238"/>
      <c r="D161" s="232" t="s">
        <v>133</v>
      </c>
      <c r="E161" s="239" t="s">
        <v>1</v>
      </c>
      <c r="F161" s="240" t="s">
        <v>155</v>
      </c>
      <c r="G161" s="238"/>
      <c r="H161" s="241">
        <v>7.5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133</v>
      </c>
      <c r="AU161" s="247" t="s">
        <v>89</v>
      </c>
      <c r="AV161" s="13" t="s">
        <v>89</v>
      </c>
      <c r="AW161" s="13" t="s">
        <v>35</v>
      </c>
      <c r="AX161" s="13" t="s">
        <v>87</v>
      </c>
      <c r="AY161" s="247" t="s">
        <v>122</v>
      </c>
    </row>
    <row r="162" s="2" customFormat="1" ht="21.75" customHeight="1">
      <c r="A162" s="39"/>
      <c r="B162" s="40"/>
      <c r="C162" s="259" t="s">
        <v>177</v>
      </c>
      <c r="D162" s="259" t="s">
        <v>137</v>
      </c>
      <c r="E162" s="260" t="s">
        <v>178</v>
      </c>
      <c r="F162" s="261" t="s">
        <v>179</v>
      </c>
      <c r="G162" s="262" t="s">
        <v>140</v>
      </c>
      <c r="H162" s="263">
        <v>7.5</v>
      </c>
      <c r="I162" s="264"/>
      <c r="J162" s="265">
        <f>ROUND(I162*H162,2)</f>
        <v>0</v>
      </c>
      <c r="K162" s="261" t="s">
        <v>1</v>
      </c>
      <c r="L162" s="266"/>
      <c r="M162" s="267" t="s">
        <v>1</v>
      </c>
      <c r="N162" s="268" t="s">
        <v>44</v>
      </c>
      <c r="O162" s="92"/>
      <c r="P162" s="228">
        <f>O162*H162</f>
        <v>0</v>
      </c>
      <c r="Q162" s="228">
        <v>0.0089999999999999993</v>
      </c>
      <c r="R162" s="228">
        <f>Q162*H162</f>
        <v>0.067499999999999991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141</v>
      </c>
      <c r="AT162" s="230" t="s">
        <v>137</v>
      </c>
      <c r="AU162" s="230" t="s">
        <v>89</v>
      </c>
      <c r="AY162" s="18" t="s">
        <v>122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129</v>
      </c>
      <c r="BM162" s="230" t="s">
        <v>180</v>
      </c>
    </row>
    <row r="163" s="2" customFormat="1">
      <c r="A163" s="39"/>
      <c r="B163" s="40"/>
      <c r="C163" s="41"/>
      <c r="D163" s="232" t="s">
        <v>131</v>
      </c>
      <c r="E163" s="41"/>
      <c r="F163" s="233" t="s">
        <v>179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131</v>
      </c>
      <c r="AU163" s="18" t="s">
        <v>89</v>
      </c>
    </row>
    <row r="164" s="15" customFormat="1">
      <c r="A164" s="15"/>
      <c r="B164" s="270"/>
      <c r="C164" s="271"/>
      <c r="D164" s="232" t="s">
        <v>133</v>
      </c>
      <c r="E164" s="272" t="s">
        <v>1</v>
      </c>
      <c r="F164" s="273" t="s">
        <v>145</v>
      </c>
      <c r="G164" s="271"/>
      <c r="H164" s="272" t="s">
        <v>1</v>
      </c>
      <c r="I164" s="274"/>
      <c r="J164" s="271"/>
      <c r="K164" s="271"/>
      <c r="L164" s="275"/>
      <c r="M164" s="276"/>
      <c r="N164" s="277"/>
      <c r="O164" s="277"/>
      <c r="P164" s="277"/>
      <c r="Q164" s="277"/>
      <c r="R164" s="277"/>
      <c r="S164" s="277"/>
      <c r="T164" s="27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9" t="s">
        <v>133</v>
      </c>
      <c r="AU164" s="279" t="s">
        <v>89</v>
      </c>
      <c r="AV164" s="15" t="s">
        <v>87</v>
      </c>
      <c r="AW164" s="15" t="s">
        <v>35</v>
      </c>
      <c r="AX164" s="15" t="s">
        <v>79</v>
      </c>
      <c r="AY164" s="279" t="s">
        <v>122</v>
      </c>
    </row>
    <row r="165" s="13" customFormat="1">
      <c r="A165" s="13"/>
      <c r="B165" s="237"/>
      <c r="C165" s="238"/>
      <c r="D165" s="232" t="s">
        <v>133</v>
      </c>
      <c r="E165" s="239" t="s">
        <v>1</v>
      </c>
      <c r="F165" s="240" t="s">
        <v>155</v>
      </c>
      <c r="G165" s="238"/>
      <c r="H165" s="241">
        <v>7.5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133</v>
      </c>
      <c r="AU165" s="247" t="s">
        <v>89</v>
      </c>
      <c r="AV165" s="13" t="s">
        <v>89</v>
      </c>
      <c r="AW165" s="13" t="s">
        <v>35</v>
      </c>
      <c r="AX165" s="13" t="s">
        <v>87</v>
      </c>
      <c r="AY165" s="247" t="s">
        <v>122</v>
      </c>
    </row>
    <row r="166" s="2" customFormat="1" ht="16.5" customHeight="1">
      <c r="A166" s="39"/>
      <c r="B166" s="40"/>
      <c r="C166" s="259" t="s">
        <v>181</v>
      </c>
      <c r="D166" s="259" t="s">
        <v>137</v>
      </c>
      <c r="E166" s="260" t="s">
        <v>182</v>
      </c>
      <c r="F166" s="261" t="s">
        <v>183</v>
      </c>
      <c r="G166" s="262" t="s">
        <v>140</v>
      </c>
      <c r="H166" s="263">
        <v>7.5</v>
      </c>
      <c r="I166" s="264"/>
      <c r="J166" s="265">
        <f>ROUND(I166*H166,2)</f>
        <v>0</v>
      </c>
      <c r="K166" s="261" t="s">
        <v>1</v>
      </c>
      <c r="L166" s="266"/>
      <c r="M166" s="267" t="s">
        <v>1</v>
      </c>
      <c r="N166" s="268" t="s">
        <v>44</v>
      </c>
      <c r="O166" s="92"/>
      <c r="P166" s="228">
        <f>O166*H166</f>
        <v>0</v>
      </c>
      <c r="Q166" s="228">
        <v>0.0089999999999999993</v>
      </c>
      <c r="R166" s="228">
        <f>Q166*H166</f>
        <v>0.067499999999999991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141</v>
      </c>
      <c r="AT166" s="230" t="s">
        <v>137</v>
      </c>
      <c r="AU166" s="230" t="s">
        <v>89</v>
      </c>
      <c r="AY166" s="18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87</v>
      </c>
      <c r="BK166" s="231">
        <f>ROUND(I166*H166,2)</f>
        <v>0</v>
      </c>
      <c r="BL166" s="18" t="s">
        <v>129</v>
      </c>
      <c r="BM166" s="230" t="s">
        <v>184</v>
      </c>
    </row>
    <row r="167" s="2" customFormat="1">
      <c r="A167" s="39"/>
      <c r="B167" s="40"/>
      <c r="C167" s="41"/>
      <c r="D167" s="232" t="s">
        <v>131</v>
      </c>
      <c r="E167" s="41"/>
      <c r="F167" s="233" t="s">
        <v>183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131</v>
      </c>
      <c r="AU167" s="18" t="s">
        <v>89</v>
      </c>
    </row>
    <row r="168" s="15" customFormat="1">
      <c r="A168" s="15"/>
      <c r="B168" s="270"/>
      <c r="C168" s="271"/>
      <c r="D168" s="232" t="s">
        <v>133</v>
      </c>
      <c r="E168" s="272" t="s">
        <v>1</v>
      </c>
      <c r="F168" s="273" t="s">
        <v>145</v>
      </c>
      <c r="G168" s="271"/>
      <c r="H168" s="272" t="s">
        <v>1</v>
      </c>
      <c r="I168" s="274"/>
      <c r="J168" s="271"/>
      <c r="K168" s="271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133</v>
      </c>
      <c r="AU168" s="279" t="s">
        <v>89</v>
      </c>
      <c r="AV168" s="15" t="s">
        <v>87</v>
      </c>
      <c r="AW168" s="15" t="s">
        <v>35</v>
      </c>
      <c r="AX168" s="15" t="s">
        <v>79</v>
      </c>
      <c r="AY168" s="279" t="s">
        <v>122</v>
      </c>
    </row>
    <row r="169" s="13" customFormat="1">
      <c r="A169" s="13"/>
      <c r="B169" s="237"/>
      <c r="C169" s="238"/>
      <c r="D169" s="232" t="s">
        <v>133</v>
      </c>
      <c r="E169" s="239" t="s">
        <v>1</v>
      </c>
      <c r="F169" s="240" t="s">
        <v>155</v>
      </c>
      <c r="G169" s="238"/>
      <c r="H169" s="241">
        <v>7.5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133</v>
      </c>
      <c r="AU169" s="247" t="s">
        <v>89</v>
      </c>
      <c r="AV169" s="13" t="s">
        <v>89</v>
      </c>
      <c r="AW169" s="13" t="s">
        <v>35</v>
      </c>
      <c r="AX169" s="13" t="s">
        <v>87</v>
      </c>
      <c r="AY169" s="247" t="s">
        <v>122</v>
      </c>
    </row>
    <row r="170" s="2" customFormat="1" ht="16.5" customHeight="1">
      <c r="A170" s="39"/>
      <c r="B170" s="40"/>
      <c r="C170" s="259" t="s">
        <v>185</v>
      </c>
      <c r="D170" s="259" t="s">
        <v>137</v>
      </c>
      <c r="E170" s="260" t="s">
        <v>186</v>
      </c>
      <c r="F170" s="261" t="s">
        <v>187</v>
      </c>
      <c r="G170" s="262" t="s">
        <v>140</v>
      </c>
      <c r="H170" s="263">
        <v>4.5</v>
      </c>
      <c r="I170" s="264"/>
      <c r="J170" s="265">
        <f>ROUND(I170*H170,2)</f>
        <v>0</v>
      </c>
      <c r="K170" s="261" t="s">
        <v>1</v>
      </c>
      <c r="L170" s="266"/>
      <c r="M170" s="267" t="s">
        <v>1</v>
      </c>
      <c r="N170" s="268" t="s">
        <v>44</v>
      </c>
      <c r="O170" s="92"/>
      <c r="P170" s="228">
        <f>O170*H170</f>
        <v>0</v>
      </c>
      <c r="Q170" s="228">
        <v>0.0089999999999999993</v>
      </c>
      <c r="R170" s="228">
        <f>Q170*H170</f>
        <v>0.040499999999999994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141</v>
      </c>
      <c r="AT170" s="230" t="s">
        <v>137</v>
      </c>
      <c r="AU170" s="230" t="s">
        <v>89</v>
      </c>
      <c r="AY170" s="18" t="s">
        <v>122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87</v>
      </c>
      <c r="BK170" s="231">
        <f>ROUND(I170*H170,2)</f>
        <v>0</v>
      </c>
      <c r="BL170" s="18" t="s">
        <v>129</v>
      </c>
      <c r="BM170" s="230" t="s">
        <v>188</v>
      </c>
    </row>
    <row r="171" s="2" customFormat="1">
      <c r="A171" s="39"/>
      <c r="B171" s="40"/>
      <c r="C171" s="41"/>
      <c r="D171" s="232" t="s">
        <v>131</v>
      </c>
      <c r="E171" s="41"/>
      <c r="F171" s="233" t="s">
        <v>187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131</v>
      </c>
      <c r="AU171" s="18" t="s">
        <v>89</v>
      </c>
    </row>
    <row r="172" s="15" customFormat="1">
      <c r="A172" s="15"/>
      <c r="B172" s="270"/>
      <c r="C172" s="271"/>
      <c r="D172" s="232" t="s">
        <v>133</v>
      </c>
      <c r="E172" s="272" t="s">
        <v>1</v>
      </c>
      <c r="F172" s="273" t="s">
        <v>145</v>
      </c>
      <c r="G172" s="271"/>
      <c r="H172" s="272" t="s">
        <v>1</v>
      </c>
      <c r="I172" s="274"/>
      <c r="J172" s="271"/>
      <c r="K172" s="271"/>
      <c r="L172" s="275"/>
      <c r="M172" s="276"/>
      <c r="N172" s="277"/>
      <c r="O172" s="277"/>
      <c r="P172" s="277"/>
      <c r="Q172" s="277"/>
      <c r="R172" s="277"/>
      <c r="S172" s="277"/>
      <c r="T172" s="27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9" t="s">
        <v>133</v>
      </c>
      <c r="AU172" s="279" t="s">
        <v>89</v>
      </c>
      <c r="AV172" s="15" t="s">
        <v>87</v>
      </c>
      <c r="AW172" s="15" t="s">
        <v>35</v>
      </c>
      <c r="AX172" s="15" t="s">
        <v>79</v>
      </c>
      <c r="AY172" s="279" t="s">
        <v>122</v>
      </c>
    </row>
    <row r="173" s="13" customFormat="1">
      <c r="A173" s="13"/>
      <c r="B173" s="237"/>
      <c r="C173" s="238"/>
      <c r="D173" s="232" t="s">
        <v>133</v>
      </c>
      <c r="E173" s="239" t="s">
        <v>1</v>
      </c>
      <c r="F173" s="240" t="s">
        <v>189</v>
      </c>
      <c r="G173" s="238"/>
      <c r="H173" s="241">
        <v>4.5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133</v>
      </c>
      <c r="AU173" s="247" t="s">
        <v>89</v>
      </c>
      <c r="AV173" s="13" t="s">
        <v>89</v>
      </c>
      <c r="AW173" s="13" t="s">
        <v>35</v>
      </c>
      <c r="AX173" s="13" t="s">
        <v>87</v>
      </c>
      <c r="AY173" s="247" t="s">
        <v>122</v>
      </c>
    </row>
    <row r="174" s="2" customFormat="1" ht="16.5" customHeight="1">
      <c r="A174" s="39"/>
      <c r="B174" s="40"/>
      <c r="C174" s="259" t="s">
        <v>190</v>
      </c>
      <c r="D174" s="259" t="s">
        <v>137</v>
      </c>
      <c r="E174" s="260" t="s">
        <v>191</v>
      </c>
      <c r="F174" s="261" t="s">
        <v>192</v>
      </c>
      <c r="G174" s="262" t="s">
        <v>140</v>
      </c>
      <c r="H174" s="263">
        <v>0.75</v>
      </c>
      <c r="I174" s="264"/>
      <c r="J174" s="265">
        <f>ROUND(I174*H174,2)</f>
        <v>0</v>
      </c>
      <c r="K174" s="261" t="s">
        <v>1</v>
      </c>
      <c r="L174" s="266"/>
      <c r="M174" s="267" t="s">
        <v>1</v>
      </c>
      <c r="N174" s="268" t="s">
        <v>44</v>
      </c>
      <c r="O174" s="92"/>
      <c r="P174" s="228">
        <f>O174*H174</f>
        <v>0</v>
      </c>
      <c r="Q174" s="228">
        <v>0.001</v>
      </c>
      <c r="R174" s="228">
        <f>Q174*H174</f>
        <v>0.00075000000000000002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141</v>
      </c>
      <c r="AT174" s="230" t="s">
        <v>137</v>
      </c>
      <c r="AU174" s="230" t="s">
        <v>89</v>
      </c>
      <c r="AY174" s="18" t="s">
        <v>122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87</v>
      </c>
      <c r="BK174" s="231">
        <f>ROUND(I174*H174,2)</f>
        <v>0</v>
      </c>
      <c r="BL174" s="18" t="s">
        <v>129</v>
      </c>
      <c r="BM174" s="230" t="s">
        <v>193</v>
      </c>
    </row>
    <row r="175" s="2" customFormat="1">
      <c r="A175" s="39"/>
      <c r="B175" s="40"/>
      <c r="C175" s="41"/>
      <c r="D175" s="232" t="s">
        <v>131</v>
      </c>
      <c r="E175" s="41"/>
      <c r="F175" s="233" t="s">
        <v>192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89</v>
      </c>
    </row>
    <row r="176" s="2" customFormat="1">
      <c r="A176" s="39"/>
      <c r="B176" s="40"/>
      <c r="C176" s="41"/>
      <c r="D176" s="232" t="s">
        <v>143</v>
      </c>
      <c r="E176" s="41"/>
      <c r="F176" s="269" t="s">
        <v>144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143</v>
      </c>
      <c r="AU176" s="18" t="s">
        <v>89</v>
      </c>
    </row>
    <row r="177" s="15" customFormat="1">
      <c r="A177" s="15"/>
      <c r="B177" s="270"/>
      <c r="C177" s="271"/>
      <c r="D177" s="232" t="s">
        <v>133</v>
      </c>
      <c r="E177" s="272" t="s">
        <v>1</v>
      </c>
      <c r="F177" s="273" t="s">
        <v>145</v>
      </c>
      <c r="G177" s="271"/>
      <c r="H177" s="272" t="s">
        <v>1</v>
      </c>
      <c r="I177" s="274"/>
      <c r="J177" s="271"/>
      <c r="K177" s="271"/>
      <c r="L177" s="275"/>
      <c r="M177" s="276"/>
      <c r="N177" s="277"/>
      <c r="O177" s="277"/>
      <c r="P177" s="277"/>
      <c r="Q177" s="277"/>
      <c r="R177" s="277"/>
      <c r="S177" s="277"/>
      <c r="T177" s="27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9" t="s">
        <v>133</v>
      </c>
      <c r="AU177" s="279" t="s">
        <v>89</v>
      </c>
      <c r="AV177" s="15" t="s">
        <v>87</v>
      </c>
      <c r="AW177" s="15" t="s">
        <v>35</v>
      </c>
      <c r="AX177" s="15" t="s">
        <v>79</v>
      </c>
      <c r="AY177" s="279" t="s">
        <v>122</v>
      </c>
    </row>
    <row r="178" s="13" customFormat="1">
      <c r="A178" s="13"/>
      <c r="B178" s="237"/>
      <c r="C178" s="238"/>
      <c r="D178" s="232" t="s">
        <v>133</v>
      </c>
      <c r="E178" s="239" t="s">
        <v>1</v>
      </c>
      <c r="F178" s="240" t="s">
        <v>151</v>
      </c>
      <c r="G178" s="238"/>
      <c r="H178" s="241">
        <v>0.75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133</v>
      </c>
      <c r="AU178" s="247" t="s">
        <v>89</v>
      </c>
      <c r="AV178" s="13" t="s">
        <v>89</v>
      </c>
      <c r="AW178" s="13" t="s">
        <v>35</v>
      </c>
      <c r="AX178" s="13" t="s">
        <v>87</v>
      </c>
      <c r="AY178" s="247" t="s">
        <v>122</v>
      </c>
    </row>
    <row r="179" s="2" customFormat="1" ht="16.5" customHeight="1">
      <c r="A179" s="39"/>
      <c r="B179" s="40"/>
      <c r="C179" s="259" t="s">
        <v>194</v>
      </c>
      <c r="D179" s="259" t="s">
        <v>137</v>
      </c>
      <c r="E179" s="260" t="s">
        <v>195</v>
      </c>
      <c r="F179" s="261" t="s">
        <v>196</v>
      </c>
      <c r="G179" s="262" t="s">
        <v>140</v>
      </c>
      <c r="H179" s="263">
        <v>0.45000000000000001</v>
      </c>
      <c r="I179" s="264"/>
      <c r="J179" s="265">
        <f>ROUND(I179*H179,2)</f>
        <v>0</v>
      </c>
      <c r="K179" s="261" t="s">
        <v>1</v>
      </c>
      <c r="L179" s="266"/>
      <c r="M179" s="267" t="s">
        <v>1</v>
      </c>
      <c r="N179" s="268" t="s">
        <v>44</v>
      </c>
      <c r="O179" s="92"/>
      <c r="P179" s="228">
        <f>O179*H179</f>
        <v>0</v>
      </c>
      <c r="Q179" s="228">
        <v>0.0015</v>
      </c>
      <c r="R179" s="228">
        <f>Q179*H179</f>
        <v>0.00067500000000000004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141</v>
      </c>
      <c r="AT179" s="230" t="s">
        <v>137</v>
      </c>
      <c r="AU179" s="230" t="s">
        <v>89</v>
      </c>
      <c r="AY179" s="18" t="s">
        <v>122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87</v>
      </c>
      <c r="BK179" s="231">
        <f>ROUND(I179*H179,2)</f>
        <v>0</v>
      </c>
      <c r="BL179" s="18" t="s">
        <v>129</v>
      </c>
      <c r="BM179" s="230" t="s">
        <v>197</v>
      </c>
    </row>
    <row r="180" s="2" customFormat="1">
      <c r="A180" s="39"/>
      <c r="B180" s="40"/>
      <c r="C180" s="41"/>
      <c r="D180" s="232" t="s">
        <v>131</v>
      </c>
      <c r="E180" s="41"/>
      <c r="F180" s="233" t="s">
        <v>196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89</v>
      </c>
    </row>
    <row r="181" s="2" customFormat="1">
      <c r="A181" s="39"/>
      <c r="B181" s="40"/>
      <c r="C181" s="41"/>
      <c r="D181" s="232" t="s">
        <v>143</v>
      </c>
      <c r="E181" s="41"/>
      <c r="F181" s="269" t="s">
        <v>144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143</v>
      </c>
      <c r="AU181" s="18" t="s">
        <v>89</v>
      </c>
    </row>
    <row r="182" s="15" customFormat="1">
      <c r="A182" s="15"/>
      <c r="B182" s="270"/>
      <c r="C182" s="271"/>
      <c r="D182" s="232" t="s">
        <v>133</v>
      </c>
      <c r="E182" s="272" t="s">
        <v>1</v>
      </c>
      <c r="F182" s="273" t="s">
        <v>145</v>
      </c>
      <c r="G182" s="271"/>
      <c r="H182" s="272" t="s">
        <v>1</v>
      </c>
      <c r="I182" s="274"/>
      <c r="J182" s="271"/>
      <c r="K182" s="271"/>
      <c r="L182" s="275"/>
      <c r="M182" s="276"/>
      <c r="N182" s="277"/>
      <c r="O182" s="277"/>
      <c r="P182" s="277"/>
      <c r="Q182" s="277"/>
      <c r="R182" s="277"/>
      <c r="S182" s="277"/>
      <c r="T182" s="27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9" t="s">
        <v>133</v>
      </c>
      <c r="AU182" s="279" t="s">
        <v>89</v>
      </c>
      <c r="AV182" s="15" t="s">
        <v>87</v>
      </c>
      <c r="AW182" s="15" t="s">
        <v>35</v>
      </c>
      <c r="AX182" s="15" t="s">
        <v>79</v>
      </c>
      <c r="AY182" s="279" t="s">
        <v>122</v>
      </c>
    </row>
    <row r="183" s="13" customFormat="1">
      <c r="A183" s="13"/>
      <c r="B183" s="237"/>
      <c r="C183" s="238"/>
      <c r="D183" s="232" t="s">
        <v>133</v>
      </c>
      <c r="E183" s="239" t="s">
        <v>1</v>
      </c>
      <c r="F183" s="240" t="s">
        <v>198</v>
      </c>
      <c r="G183" s="238"/>
      <c r="H183" s="241">
        <v>0.45000000000000001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133</v>
      </c>
      <c r="AU183" s="247" t="s">
        <v>89</v>
      </c>
      <c r="AV183" s="13" t="s">
        <v>89</v>
      </c>
      <c r="AW183" s="13" t="s">
        <v>35</v>
      </c>
      <c r="AX183" s="13" t="s">
        <v>87</v>
      </c>
      <c r="AY183" s="247" t="s">
        <v>122</v>
      </c>
    </row>
    <row r="184" s="2" customFormat="1" ht="16.5" customHeight="1">
      <c r="A184" s="39"/>
      <c r="B184" s="40"/>
      <c r="C184" s="259" t="s">
        <v>8</v>
      </c>
      <c r="D184" s="259" t="s">
        <v>137</v>
      </c>
      <c r="E184" s="260" t="s">
        <v>199</v>
      </c>
      <c r="F184" s="261" t="s">
        <v>200</v>
      </c>
      <c r="G184" s="262" t="s">
        <v>140</v>
      </c>
      <c r="H184" s="263">
        <v>0.75</v>
      </c>
      <c r="I184" s="264"/>
      <c r="J184" s="265">
        <f>ROUND(I184*H184,2)</f>
        <v>0</v>
      </c>
      <c r="K184" s="261" t="s">
        <v>1</v>
      </c>
      <c r="L184" s="266"/>
      <c r="M184" s="267" t="s">
        <v>1</v>
      </c>
      <c r="N184" s="268" t="s">
        <v>44</v>
      </c>
      <c r="O184" s="92"/>
      <c r="P184" s="228">
        <f>O184*H184</f>
        <v>0</v>
      </c>
      <c r="Q184" s="228">
        <v>0.0089999999999999993</v>
      </c>
      <c r="R184" s="228">
        <f>Q184*H184</f>
        <v>0.0067499999999999991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141</v>
      </c>
      <c r="AT184" s="230" t="s">
        <v>137</v>
      </c>
      <c r="AU184" s="230" t="s">
        <v>89</v>
      </c>
      <c r="AY184" s="18" t="s">
        <v>122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87</v>
      </c>
      <c r="BK184" s="231">
        <f>ROUND(I184*H184,2)</f>
        <v>0</v>
      </c>
      <c r="BL184" s="18" t="s">
        <v>129</v>
      </c>
      <c r="BM184" s="230" t="s">
        <v>201</v>
      </c>
    </row>
    <row r="185" s="2" customFormat="1">
      <c r="A185" s="39"/>
      <c r="B185" s="40"/>
      <c r="C185" s="41"/>
      <c r="D185" s="232" t="s">
        <v>131</v>
      </c>
      <c r="E185" s="41"/>
      <c r="F185" s="233" t="s">
        <v>200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89</v>
      </c>
    </row>
    <row r="186" s="2" customFormat="1">
      <c r="A186" s="39"/>
      <c r="B186" s="40"/>
      <c r="C186" s="41"/>
      <c r="D186" s="232" t="s">
        <v>143</v>
      </c>
      <c r="E186" s="41"/>
      <c r="F186" s="269" t="s">
        <v>144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143</v>
      </c>
      <c r="AU186" s="18" t="s">
        <v>89</v>
      </c>
    </row>
    <row r="187" s="15" customFormat="1">
      <c r="A187" s="15"/>
      <c r="B187" s="270"/>
      <c r="C187" s="271"/>
      <c r="D187" s="232" t="s">
        <v>133</v>
      </c>
      <c r="E187" s="272" t="s">
        <v>1</v>
      </c>
      <c r="F187" s="273" t="s">
        <v>145</v>
      </c>
      <c r="G187" s="271"/>
      <c r="H187" s="272" t="s">
        <v>1</v>
      </c>
      <c r="I187" s="274"/>
      <c r="J187" s="271"/>
      <c r="K187" s="271"/>
      <c r="L187" s="275"/>
      <c r="M187" s="276"/>
      <c r="N187" s="277"/>
      <c r="O187" s="277"/>
      <c r="P187" s="277"/>
      <c r="Q187" s="277"/>
      <c r="R187" s="277"/>
      <c r="S187" s="277"/>
      <c r="T187" s="27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9" t="s">
        <v>133</v>
      </c>
      <c r="AU187" s="279" t="s">
        <v>89</v>
      </c>
      <c r="AV187" s="15" t="s">
        <v>87</v>
      </c>
      <c r="AW187" s="15" t="s">
        <v>35</v>
      </c>
      <c r="AX187" s="15" t="s">
        <v>79</v>
      </c>
      <c r="AY187" s="279" t="s">
        <v>122</v>
      </c>
    </row>
    <row r="188" s="13" customFormat="1">
      <c r="A188" s="13"/>
      <c r="B188" s="237"/>
      <c r="C188" s="238"/>
      <c r="D188" s="232" t="s">
        <v>133</v>
      </c>
      <c r="E188" s="239" t="s">
        <v>1</v>
      </c>
      <c r="F188" s="240" t="s">
        <v>151</v>
      </c>
      <c r="G188" s="238"/>
      <c r="H188" s="241">
        <v>0.75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133</v>
      </c>
      <c r="AU188" s="247" t="s">
        <v>89</v>
      </c>
      <c r="AV188" s="13" t="s">
        <v>89</v>
      </c>
      <c r="AW188" s="13" t="s">
        <v>35</v>
      </c>
      <c r="AX188" s="13" t="s">
        <v>87</v>
      </c>
      <c r="AY188" s="247" t="s">
        <v>122</v>
      </c>
    </row>
    <row r="189" s="2" customFormat="1" ht="16.5" customHeight="1">
      <c r="A189" s="39"/>
      <c r="B189" s="40"/>
      <c r="C189" s="259" t="s">
        <v>202</v>
      </c>
      <c r="D189" s="259" t="s">
        <v>137</v>
      </c>
      <c r="E189" s="260" t="s">
        <v>203</v>
      </c>
      <c r="F189" s="261" t="s">
        <v>204</v>
      </c>
      <c r="G189" s="262" t="s">
        <v>140</v>
      </c>
      <c r="H189" s="263">
        <v>0.45000000000000001</v>
      </c>
      <c r="I189" s="264"/>
      <c r="J189" s="265">
        <f>ROUND(I189*H189,2)</f>
        <v>0</v>
      </c>
      <c r="K189" s="261" t="s">
        <v>1</v>
      </c>
      <c r="L189" s="266"/>
      <c r="M189" s="267" t="s">
        <v>1</v>
      </c>
      <c r="N189" s="268" t="s">
        <v>44</v>
      </c>
      <c r="O189" s="92"/>
      <c r="P189" s="228">
        <f>O189*H189</f>
        <v>0</v>
      </c>
      <c r="Q189" s="228">
        <v>0.0015</v>
      </c>
      <c r="R189" s="228">
        <f>Q189*H189</f>
        <v>0.00067500000000000004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141</v>
      </c>
      <c r="AT189" s="230" t="s">
        <v>137</v>
      </c>
      <c r="AU189" s="230" t="s">
        <v>89</v>
      </c>
      <c r="AY189" s="18" t="s">
        <v>122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87</v>
      </c>
      <c r="BK189" s="231">
        <f>ROUND(I189*H189,2)</f>
        <v>0</v>
      </c>
      <c r="BL189" s="18" t="s">
        <v>129</v>
      </c>
      <c r="BM189" s="230" t="s">
        <v>205</v>
      </c>
    </row>
    <row r="190" s="2" customFormat="1">
      <c r="A190" s="39"/>
      <c r="B190" s="40"/>
      <c r="C190" s="41"/>
      <c r="D190" s="232" t="s">
        <v>131</v>
      </c>
      <c r="E190" s="41"/>
      <c r="F190" s="233" t="s">
        <v>204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131</v>
      </c>
      <c r="AU190" s="18" t="s">
        <v>89</v>
      </c>
    </row>
    <row r="191" s="2" customFormat="1">
      <c r="A191" s="39"/>
      <c r="B191" s="40"/>
      <c r="C191" s="41"/>
      <c r="D191" s="232" t="s">
        <v>143</v>
      </c>
      <c r="E191" s="41"/>
      <c r="F191" s="269" t="s">
        <v>144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143</v>
      </c>
      <c r="AU191" s="18" t="s">
        <v>89</v>
      </c>
    </row>
    <row r="192" s="15" customFormat="1">
      <c r="A192" s="15"/>
      <c r="B192" s="270"/>
      <c r="C192" s="271"/>
      <c r="D192" s="232" t="s">
        <v>133</v>
      </c>
      <c r="E192" s="272" t="s">
        <v>1</v>
      </c>
      <c r="F192" s="273" t="s">
        <v>145</v>
      </c>
      <c r="G192" s="271"/>
      <c r="H192" s="272" t="s">
        <v>1</v>
      </c>
      <c r="I192" s="274"/>
      <c r="J192" s="271"/>
      <c r="K192" s="271"/>
      <c r="L192" s="275"/>
      <c r="M192" s="276"/>
      <c r="N192" s="277"/>
      <c r="O192" s="277"/>
      <c r="P192" s="277"/>
      <c r="Q192" s="277"/>
      <c r="R192" s="277"/>
      <c r="S192" s="277"/>
      <c r="T192" s="27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9" t="s">
        <v>133</v>
      </c>
      <c r="AU192" s="279" t="s">
        <v>89</v>
      </c>
      <c r="AV192" s="15" t="s">
        <v>87</v>
      </c>
      <c r="AW192" s="15" t="s">
        <v>35</v>
      </c>
      <c r="AX192" s="15" t="s">
        <v>79</v>
      </c>
      <c r="AY192" s="279" t="s">
        <v>122</v>
      </c>
    </row>
    <row r="193" s="13" customFormat="1">
      <c r="A193" s="13"/>
      <c r="B193" s="237"/>
      <c r="C193" s="238"/>
      <c r="D193" s="232" t="s">
        <v>133</v>
      </c>
      <c r="E193" s="239" t="s">
        <v>1</v>
      </c>
      <c r="F193" s="240" t="s">
        <v>198</v>
      </c>
      <c r="G193" s="238"/>
      <c r="H193" s="241">
        <v>0.45000000000000001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133</v>
      </c>
      <c r="AU193" s="247" t="s">
        <v>89</v>
      </c>
      <c r="AV193" s="13" t="s">
        <v>89</v>
      </c>
      <c r="AW193" s="13" t="s">
        <v>35</v>
      </c>
      <c r="AX193" s="13" t="s">
        <v>87</v>
      </c>
      <c r="AY193" s="247" t="s">
        <v>122</v>
      </c>
    </row>
    <row r="194" s="2" customFormat="1" ht="16.5" customHeight="1">
      <c r="A194" s="39"/>
      <c r="B194" s="40"/>
      <c r="C194" s="259" t="s">
        <v>206</v>
      </c>
      <c r="D194" s="259" t="s">
        <v>137</v>
      </c>
      <c r="E194" s="260" t="s">
        <v>207</v>
      </c>
      <c r="F194" s="261" t="s">
        <v>208</v>
      </c>
      <c r="G194" s="262" t="s">
        <v>140</v>
      </c>
      <c r="H194" s="263">
        <v>0.45000000000000001</v>
      </c>
      <c r="I194" s="264"/>
      <c r="J194" s="265">
        <f>ROUND(I194*H194,2)</f>
        <v>0</v>
      </c>
      <c r="K194" s="261" t="s">
        <v>1</v>
      </c>
      <c r="L194" s="266"/>
      <c r="M194" s="267" t="s">
        <v>1</v>
      </c>
      <c r="N194" s="268" t="s">
        <v>44</v>
      </c>
      <c r="O194" s="92"/>
      <c r="P194" s="228">
        <f>O194*H194</f>
        <v>0</v>
      </c>
      <c r="Q194" s="228">
        <v>0.0015</v>
      </c>
      <c r="R194" s="228">
        <f>Q194*H194</f>
        <v>0.00067500000000000004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141</v>
      </c>
      <c r="AT194" s="230" t="s">
        <v>137</v>
      </c>
      <c r="AU194" s="230" t="s">
        <v>89</v>
      </c>
      <c r="AY194" s="18" t="s">
        <v>122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87</v>
      </c>
      <c r="BK194" s="231">
        <f>ROUND(I194*H194,2)</f>
        <v>0</v>
      </c>
      <c r="BL194" s="18" t="s">
        <v>129</v>
      </c>
      <c r="BM194" s="230" t="s">
        <v>209</v>
      </c>
    </row>
    <row r="195" s="2" customFormat="1">
      <c r="A195" s="39"/>
      <c r="B195" s="40"/>
      <c r="C195" s="41"/>
      <c r="D195" s="232" t="s">
        <v>131</v>
      </c>
      <c r="E195" s="41"/>
      <c r="F195" s="233" t="s">
        <v>208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131</v>
      </c>
      <c r="AU195" s="18" t="s">
        <v>89</v>
      </c>
    </row>
    <row r="196" s="2" customFormat="1">
      <c r="A196" s="39"/>
      <c r="B196" s="40"/>
      <c r="C196" s="41"/>
      <c r="D196" s="232" t="s">
        <v>143</v>
      </c>
      <c r="E196" s="41"/>
      <c r="F196" s="269" t="s">
        <v>144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143</v>
      </c>
      <c r="AU196" s="18" t="s">
        <v>89</v>
      </c>
    </row>
    <row r="197" s="15" customFormat="1">
      <c r="A197" s="15"/>
      <c r="B197" s="270"/>
      <c r="C197" s="271"/>
      <c r="D197" s="232" t="s">
        <v>133</v>
      </c>
      <c r="E197" s="272" t="s">
        <v>1</v>
      </c>
      <c r="F197" s="273" t="s">
        <v>145</v>
      </c>
      <c r="G197" s="271"/>
      <c r="H197" s="272" t="s">
        <v>1</v>
      </c>
      <c r="I197" s="274"/>
      <c r="J197" s="271"/>
      <c r="K197" s="271"/>
      <c r="L197" s="275"/>
      <c r="M197" s="276"/>
      <c r="N197" s="277"/>
      <c r="O197" s="277"/>
      <c r="P197" s="277"/>
      <c r="Q197" s="277"/>
      <c r="R197" s="277"/>
      <c r="S197" s="277"/>
      <c r="T197" s="27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9" t="s">
        <v>133</v>
      </c>
      <c r="AU197" s="279" t="s">
        <v>89</v>
      </c>
      <c r="AV197" s="15" t="s">
        <v>87</v>
      </c>
      <c r="AW197" s="15" t="s">
        <v>35</v>
      </c>
      <c r="AX197" s="15" t="s">
        <v>79</v>
      </c>
      <c r="AY197" s="279" t="s">
        <v>122</v>
      </c>
    </row>
    <row r="198" s="13" customFormat="1">
      <c r="A198" s="13"/>
      <c r="B198" s="237"/>
      <c r="C198" s="238"/>
      <c r="D198" s="232" t="s">
        <v>133</v>
      </c>
      <c r="E198" s="239" t="s">
        <v>1</v>
      </c>
      <c r="F198" s="240" t="s">
        <v>198</v>
      </c>
      <c r="G198" s="238"/>
      <c r="H198" s="241">
        <v>0.45000000000000001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133</v>
      </c>
      <c r="AU198" s="247" t="s">
        <v>89</v>
      </c>
      <c r="AV198" s="13" t="s">
        <v>89</v>
      </c>
      <c r="AW198" s="13" t="s">
        <v>35</v>
      </c>
      <c r="AX198" s="13" t="s">
        <v>87</v>
      </c>
      <c r="AY198" s="247" t="s">
        <v>122</v>
      </c>
    </row>
    <row r="199" s="2" customFormat="1" ht="16.5" customHeight="1">
      <c r="A199" s="39"/>
      <c r="B199" s="40"/>
      <c r="C199" s="259" t="s">
        <v>210</v>
      </c>
      <c r="D199" s="259" t="s">
        <v>137</v>
      </c>
      <c r="E199" s="260" t="s">
        <v>211</v>
      </c>
      <c r="F199" s="261" t="s">
        <v>212</v>
      </c>
      <c r="G199" s="262" t="s">
        <v>140</v>
      </c>
      <c r="H199" s="263">
        <v>0.45000000000000001</v>
      </c>
      <c r="I199" s="264"/>
      <c r="J199" s="265">
        <f>ROUND(I199*H199,2)</f>
        <v>0</v>
      </c>
      <c r="K199" s="261" t="s">
        <v>1</v>
      </c>
      <c r="L199" s="266"/>
      <c r="M199" s="267" t="s">
        <v>1</v>
      </c>
      <c r="N199" s="268" t="s">
        <v>44</v>
      </c>
      <c r="O199" s="92"/>
      <c r="P199" s="228">
        <f>O199*H199</f>
        <v>0</v>
      </c>
      <c r="Q199" s="228">
        <v>4.0000000000000003E-05</v>
      </c>
      <c r="R199" s="228">
        <f>Q199*H199</f>
        <v>1.8E-05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141</v>
      </c>
      <c r="AT199" s="230" t="s">
        <v>137</v>
      </c>
      <c r="AU199" s="230" t="s">
        <v>89</v>
      </c>
      <c r="AY199" s="18" t="s">
        <v>122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129</v>
      </c>
      <c r="BM199" s="230" t="s">
        <v>213</v>
      </c>
    </row>
    <row r="200" s="2" customFormat="1">
      <c r="A200" s="39"/>
      <c r="B200" s="40"/>
      <c r="C200" s="41"/>
      <c r="D200" s="232" t="s">
        <v>131</v>
      </c>
      <c r="E200" s="41"/>
      <c r="F200" s="233" t="s">
        <v>212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131</v>
      </c>
      <c r="AU200" s="18" t="s">
        <v>89</v>
      </c>
    </row>
    <row r="201" s="2" customFormat="1">
      <c r="A201" s="39"/>
      <c r="B201" s="40"/>
      <c r="C201" s="41"/>
      <c r="D201" s="232" t="s">
        <v>143</v>
      </c>
      <c r="E201" s="41"/>
      <c r="F201" s="269" t="s">
        <v>144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143</v>
      </c>
      <c r="AU201" s="18" t="s">
        <v>89</v>
      </c>
    </row>
    <row r="202" s="15" customFormat="1">
      <c r="A202" s="15"/>
      <c r="B202" s="270"/>
      <c r="C202" s="271"/>
      <c r="D202" s="232" t="s">
        <v>133</v>
      </c>
      <c r="E202" s="272" t="s">
        <v>1</v>
      </c>
      <c r="F202" s="273" t="s">
        <v>145</v>
      </c>
      <c r="G202" s="271"/>
      <c r="H202" s="272" t="s">
        <v>1</v>
      </c>
      <c r="I202" s="274"/>
      <c r="J202" s="271"/>
      <c r="K202" s="271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133</v>
      </c>
      <c r="AU202" s="279" t="s">
        <v>89</v>
      </c>
      <c r="AV202" s="15" t="s">
        <v>87</v>
      </c>
      <c r="AW202" s="15" t="s">
        <v>35</v>
      </c>
      <c r="AX202" s="15" t="s">
        <v>79</v>
      </c>
      <c r="AY202" s="279" t="s">
        <v>122</v>
      </c>
    </row>
    <row r="203" s="13" customFormat="1">
      <c r="A203" s="13"/>
      <c r="B203" s="237"/>
      <c r="C203" s="238"/>
      <c r="D203" s="232" t="s">
        <v>133</v>
      </c>
      <c r="E203" s="239" t="s">
        <v>1</v>
      </c>
      <c r="F203" s="240" t="s">
        <v>198</v>
      </c>
      <c r="G203" s="238"/>
      <c r="H203" s="241">
        <v>0.45000000000000001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133</v>
      </c>
      <c r="AU203" s="247" t="s">
        <v>89</v>
      </c>
      <c r="AV203" s="13" t="s">
        <v>89</v>
      </c>
      <c r="AW203" s="13" t="s">
        <v>35</v>
      </c>
      <c r="AX203" s="13" t="s">
        <v>87</v>
      </c>
      <c r="AY203" s="247" t="s">
        <v>122</v>
      </c>
    </row>
    <row r="204" s="2" customFormat="1" ht="16.5" customHeight="1">
      <c r="A204" s="39"/>
      <c r="B204" s="40"/>
      <c r="C204" s="259" t="s">
        <v>214</v>
      </c>
      <c r="D204" s="259" t="s">
        <v>137</v>
      </c>
      <c r="E204" s="260" t="s">
        <v>215</v>
      </c>
      <c r="F204" s="261" t="s">
        <v>216</v>
      </c>
      <c r="G204" s="262" t="s">
        <v>140</v>
      </c>
      <c r="H204" s="263">
        <v>0.75</v>
      </c>
      <c r="I204" s="264"/>
      <c r="J204" s="265">
        <f>ROUND(I204*H204,2)</f>
        <v>0</v>
      </c>
      <c r="K204" s="261" t="s">
        <v>1</v>
      </c>
      <c r="L204" s="266"/>
      <c r="M204" s="267" t="s">
        <v>1</v>
      </c>
      <c r="N204" s="268" t="s">
        <v>44</v>
      </c>
      <c r="O204" s="92"/>
      <c r="P204" s="228">
        <f>O204*H204</f>
        <v>0</v>
      </c>
      <c r="Q204" s="228">
        <v>0.001</v>
      </c>
      <c r="R204" s="228">
        <f>Q204*H204</f>
        <v>0.00075000000000000002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141</v>
      </c>
      <c r="AT204" s="230" t="s">
        <v>137</v>
      </c>
      <c r="AU204" s="230" t="s">
        <v>89</v>
      </c>
      <c r="AY204" s="18" t="s">
        <v>122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87</v>
      </c>
      <c r="BK204" s="231">
        <f>ROUND(I204*H204,2)</f>
        <v>0</v>
      </c>
      <c r="BL204" s="18" t="s">
        <v>129</v>
      </c>
      <c r="BM204" s="230" t="s">
        <v>217</v>
      </c>
    </row>
    <row r="205" s="2" customFormat="1">
      <c r="A205" s="39"/>
      <c r="B205" s="40"/>
      <c r="C205" s="41"/>
      <c r="D205" s="232" t="s">
        <v>131</v>
      </c>
      <c r="E205" s="41"/>
      <c r="F205" s="233" t="s">
        <v>216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131</v>
      </c>
      <c r="AU205" s="18" t="s">
        <v>89</v>
      </c>
    </row>
    <row r="206" s="2" customFormat="1">
      <c r="A206" s="39"/>
      <c r="B206" s="40"/>
      <c r="C206" s="41"/>
      <c r="D206" s="232" t="s">
        <v>143</v>
      </c>
      <c r="E206" s="41"/>
      <c r="F206" s="269" t="s">
        <v>144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143</v>
      </c>
      <c r="AU206" s="18" t="s">
        <v>89</v>
      </c>
    </row>
    <row r="207" s="15" customFormat="1">
      <c r="A207" s="15"/>
      <c r="B207" s="270"/>
      <c r="C207" s="271"/>
      <c r="D207" s="232" t="s">
        <v>133</v>
      </c>
      <c r="E207" s="272" t="s">
        <v>1</v>
      </c>
      <c r="F207" s="273" t="s">
        <v>145</v>
      </c>
      <c r="G207" s="271"/>
      <c r="H207" s="272" t="s">
        <v>1</v>
      </c>
      <c r="I207" s="274"/>
      <c r="J207" s="271"/>
      <c r="K207" s="271"/>
      <c r="L207" s="275"/>
      <c r="M207" s="276"/>
      <c r="N207" s="277"/>
      <c r="O207" s="277"/>
      <c r="P207" s="277"/>
      <c r="Q207" s="277"/>
      <c r="R207" s="277"/>
      <c r="S207" s="277"/>
      <c r="T207" s="27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9" t="s">
        <v>133</v>
      </c>
      <c r="AU207" s="279" t="s">
        <v>89</v>
      </c>
      <c r="AV207" s="15" t="s">
        <v>87</v>
      </c>
      <c r="AW207" s="15" t="s">
        <v>35</v>
      </c>
      <c r="AX207" s="15" t="s">
        <v>79</v>
      </c>
      <c r="AY207" s="279" t="s">
        <v>122</v>
      </c>
    </row>
    <row r="208" s="13" customFormat="1">
      <c r="A208" s="13"/>
      <c r="B208" s="237"/>
      <c r="C208" s="238"/>
      <c r="D208" s="232" t="s">
        <v>133</v>
      </c>
      <c r="E208" s="239" t="s">
        <v>1</v>
      </c>
      <c r="F208" s="240" t="s">
        <v>151</v>
      </c>
      <c r="G208" s="238"/>
      <c r="H208" s="241">
        <v>0.75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133</v>
      </c>
      <c r="AU208" s="247" t="s">
        <v>89</v>
      </c>
      <c r="AV208" s="13" t="s">
        <v>89</v>
      </c>
      <c r="AW208" s="13" t="s">
        <v>35</v>
      </c>
      <c r="AX208" s="13" t="s">
        <v>87</v>
      </c>
      <c r="AY208" s="247" t="s">
        <v>122</v>
      </c>
    </row>
    <row r="209" s="2" customFormat="1" ht="16.5" customHeight="1">
      <c r="A209" s="39"/>
      <c r="B209" s="40"/>
      <c r="C209" s="259" t="s">
        <v>218</v>
      </c>
      <c r="D209" s="259" t="s">
        <v>137</v>
      </c>
      <c r="E209" s="260" t="s">
        <v>219</v>
      </c>
      <c r="F209" s="261" t="s">
        <v>220</v>
      </c>
      <c r="G209" s="262" t="s">
        <v>140</v>
      </c>
      <c r="H209" s="263">
        <v>0.75</v>
      </c>
      <c r="I209" s="264"/>
      <c r="J209" s="265">
        <f>ROUND(I209*H209,2)</f>
        <v>0</v>
      </c>
      <c r="K209" s="261" t="s">
        <v>1</v>
      </c>
      <c r="L209" s="266"/>
      <c r="M209" s="267" t="s">
        <v>1</v>
      </c>
      <c r="N209" s="268" t="s">
        <v>44</v>
      </c>
      <c r="O209" s="92"/>
      <c r="P209" s="228">
        <f>O209*H209</f>
        <v>0</v>
      </c>
      <c r="Q209" s="228">
        <v>4.0000000000000003E-05</v>
      </c>
      <c r="R209" s="228">
        <f>Q209*H209</f>
        <v>3.0000000000000004E-05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141</v>
      </c>
      <c r="AT209" s="230" t="s">
        <v>137</v>
      </c>
      <c r="AU209" s="230" t="s">
        <v>89</v>
      </c>
      <c r="AY209" s="18" t="s">
        <v>122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87</v>
      </c>
      <c r="BK209" s="231">
        <f>ROUND(I209*H209,2)</f>
        <v>0</v>
      </c>
      <c r="BL209" s="18" t="s">
        <v>129</v>
      </c>
      <c r="BM209" s="230" t="s">
        <v>221</v>
      </c>
    </row>
    <row r="210" s="2" customFormat="1">
      <c r="A210" s="39"/>
      <c r="B210" s="40"/>
      <c r="C210" s="41"/>
      <c r="D210" s="232" t="s">
        <v>131</v>
      </c>
      <c r="E210" s="41"/>
      <c r="F210" s="233" t="s">
        <v>220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131</v>
      </c>
      <c r="AU210" s="18" t="s">
        <v>89</v>
      </c>
    </row>
    <row r="211" s="2" customFormat="1">
      <c r="A211" s="39"/>
      <c r="B211" s="40"/>
      <c r="C211" s="41"/>
      <c r="D211" s="232" t="s">
        <v>143</v>
      </c>
      <c r="E211" s="41"/>
      <c r="F211" s="269" t="s">
        <v>144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143</v>
      </c>
      <c r="AU211" s="18" t="s">
        <v>89</v>
      </c>
    </row>
    <row r="212" s="15" customFormat="1">
      <c r="A212" s="15"/>
      <c r="B212" s="270"/>
      <c r="C212" s="271"/>
      <c r="D212" s="232" t="s">
        <v>133</v>
      </c>
      <c r="E212" s="272" t="s">
        <v>1</v>
      </c>
      <c r="F212" s="273" t="s">
        <v>145</v>
      </c>
      <c r="G212" s="271"/>
      <c r="H212" s="272" t="s">
        <v>1</v>
      </c>
      <c r="I212" s="274"/>
      <c r="J212" s="271"/>
      <c r="K212" s="271"/>
      <c r="L212" s="275"/>
      <c r="M212" s="276"/>
      <c r="N212" s="277"/>
      <c r="O212" s="277"/>
      <c r="P212" s="277"/>
      <c r="Q212" s="277"/>
      <c r="R212" s="277"/>
      <c r="S212" s="277"/>
      <c r="T212" s="27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9" t="s">
        <v>133</v>
      </c>
      <c r="AU212" s="279" t="s">
        <v>89</v>
      </c>
      <c r="AV212" s="15" t="s">
        <v>87</v>
      </c>
      <c r="AW212" s="15" t="s">
        <v>35</v>
      </c>
      <c r="AX212" s="15" t="s">
        <v>79</v>
      </c>
      <c r="AY212" s="279" t="s">
        <v>122</v>
      </c>
    </row>
    <row r="213" s="13" customFormat="1">
      <c r="A213" s="13"/>
      <c r="B213" s="237"/>
      <c r="C213" s="238"/>
      <c r="D213" s="232" t="s">
        <v>133</v>
      </c>
      <c r="E213" s="239" t="s">
        <v>1</v>
      </c>
      <c r="F213" s="240" t="s">
        <v>151</v>
      </c>
      <c r="G213" s="238"/>
      <c r="H213" s="241">
        <v>0.75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133</v>
      </c>
      <c r="AU213" s="247" t="s">
        <v>89</v>
      </c>
      <c r="AV213" s="13" t="s">
        <v>89</v>
      </c>
      <c r="AW213" s="13" t="s">
        <v>35</v>
      </c>
      <c r="AX213" s="13" t="s">
        <v>87</v>
      </c>
      <c r="AY213" s="247" t="s">
        <v>122</v>
      </c>
    </row>
    <row r="214" s="2" customFormat="1" ht="16.5" customHeight="1">
      <c r="A214" s="39"/>
      <c r="B214" s="40"/>
      <c r="C214" s="259" t="s">
        <v>7</v>
      </c>
      <c r="D214" s="259" t="s">
        <v>137</v>
      </c>
      <c r="E214" s="260" t="s">
        <v>222</v>
      </c>
      <c r="F214" s="261" t="s">
        <v>223</v>
      </c>
      <c r="G214" s="262" t="s">
        <v>140</v>
      </c>
      <c r="H214" s="263">
        <v>7.5</v>
      </c>
      <c r="I214" s="264"/>
      <c r="J214" s="265">
        <f>ROUND(I214*H214,2)</f>
        <v>0</v>
      </c>
      <c r="K214" s="261" t="s">
        <v>1</v>
      </c>
      <c r="L214" s="266"/>
      <c r="M214" s="267" t="s">
        <v>1</v>
      </c>
      <c r="N214" s="268" t="s">
        <v>44</v>
      </c>
      <c r="O214" s="92"/>
      <c r="P214" s="228">
        <f>O214*H214</f>
        <v>0</v>
      </c>
      <c r="Q214" s="228">
        <v>4.0000000000000003E-05</v>
      </c>
      <c r="R214" s="228">
        <f>Q214*H214</f>
        <v>0.00030000000000000003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141</v>
      </c>
      <c r="AT214" s="230" t="s">
        <v>137</v>
      </c>
      <c r="AU214" s="230" t="s">
        <v>89</v>
      </c>
      <c r="AY214" s="18" t="s">
        <v>122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87</v>
      </c>
      <c r="BK214" s="231">
        <f>ROUND(I214*H214,2)</f>
        <v>0</v>
      </c>
      <c r="BL214" s="18" t="s">
        <v>129</v>
      </c>
      <c r="BM214" s="230" t="s">
        <v>224</v>
      </c>
    </row>
    <row r="215" s="2" customFormat="1">
      <c r="A215" s="39"/>
      <c r="B215" s="40"/>
      <c r="C215" s="41"/>
      <c r="D215" s="232" t="s">
        <v>131</v>
      </c>
      <c r="E215" s="41"/>
      <c r="F215" s="233" t="s">
        <v>223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131</v>
      </c>
      <c r="AU215" s="18" t="s">
        <v>89</v>
      </c>
    </row>
    <row r="216" s="2" customFormat="1">
      <c r="A216" s="39"/>
      <c r="B216" s="40"/>
      <c r="C216" s="41"/>
      <c r="D216" s="232" t="s">
        <v>143</v>
      </c>
      <c r="E216" s="41"/>
      <c r="F216" s="269" t="s">
        <v>144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143</v>
      </c>
      <c r="AU216" s="18" t="s">
        <v>89</v>
      </c>
    </row>
    <row r="217" s="15" customFormat="1">
      <c r="A217" s="15"/>
      <c r="B217" s="270"/>
      <c r="C217" s="271"/>
      <c r="D217" s="232" t="s">
        <v>133</v>
      </c>
      <c r="E217" s="272" t="s">
        <v>1</v>
      </c>
      <c r="F217" s="273" t="s">
        <v>145</v>
      </c>
      <c r="G217" s="271"/>
      <c r="H217" s="272" t="s">
        <v>1</v>
      </c>
      <c r="I217" s="274"/>
      <c r="J217" s="271"/>
      <c r="K217" s="271"/>
      <c r="L217" s="275"/>
      <c r="M217" s="276"/>
      <c r="N217" s="277"/>
      <c r="O217" s="277"/>
      <c r="P217" s="277"/>
      <c r="Q217" s="277"/>
      <c r="R217" s="277"/>
      <c r="S217" s="277"/>
      <c r="T217" s="27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9" t="s">
        <v>133</v>
      </c>
      <c r="AU217" s="279" t="s">
        <v>89</v>
      </c>
      <c r="AV217" s="15" t="s">
        <v>87</v>
      </c>
      <c r="AW217" s="15" t="s">
        <v>35</v>
      </c>
      <c r="AX217" s="15" t="s">
        <v>79</v>
      </c>
      <c r="AY217" s="279" t="s">
        <v>122</v>
      </c>
    </row>
    <row r="218" s="13" customFormat="1">
      <c r="A218" s="13"/>
      <c r="B218" s="237"/>
      <c r="C218" s="238"/>
      <c r="D218" s="232" t="s">
        <v>133</v>
      </c>
      <c r="E218" s="239" t="s">
        <v>1</v>
      </c>
      <c r="F218" s="240" t="s">
        <v>155</v>
      </c>
      <c r="G218" s="238"/>
      <c r="H218" s="241">
        <v>7.5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133</v>
      </c>
      <c r="AU218" s="247" t="s">
        <v>89</v>
      </c>
      <c r="AV218" s="13" t="s">
        <v>89</v>
      </c>
      <c r="AW218" s="13" t="s">
        <v>35</v>
      </c>
      <c r="AX218" s="13" t="s">
        <v>87</v>
      </c>
      <c r="AY218" s="247" t="s">
        <v>122</v>
      </c>
    </row>
    <row r="219" s="2" customFormat="1" ht="16.5" customHeight="1">
      <c r="A219" s="39"/>
      <c r="B219" s="40"/>
      <c r="C219" s="259" t="s">
        <v>225</v>
      </c>
      <c r="D219" s="259" t="s">
        <v>137</v>
      </c>
      <c r="E219" s="260" t="s">
        <v>226</v>
      </c>
      <c r="F219" s="261" t="s">
        <v>227</v>
      </c>
      <c r="G219" s="262" t="s">
        <v>140</v>
      </c>
      <c r="H219" s="263">
        <v>0.75</v>
      </c>
      <c r="I219" s="264"/>
      <c r="J219" s="265">
        <f>ROUND(I219*H219,2)</f>
        <v>0</v>
      </c>
      <c r="K219" s="261" t="s">
        <v>1</v>
      </c>
      <c r="L219" s="266"/>
      <c r="M219" s="267" t="s">
        <v>1</v>
      </c>
      <c r="N219" s="268" t="s">
        <v>44</v>
      </c>
      <c r="O219" s="92"/>
      <c r="P219" s="228">
        <f>O219*H219</f>
        <v>0</v>
      </c>
      <c r="Q219" s="228">
        <v>0.0025000000000000001</v>
      </c>
      <c r="R219" s="228">
        <f>Q219*H219</f>
        <v>0.0018749999999999999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141</v>
      </c>
      <c r="AT219" s="230" t="s">
        <v>137</v>
      </c>
      <c r="AU219" s="230" t="s">
        <v>89</v>
      </c>
      <c r="AY219" s="18" t="s">
        <v>122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87</v>
      </c>
      <c r="BK219" s="231">
        <f>ROUND(I219*H219,2)</f>
        <v>0</v>
      </c>
      <c r="BL219" s="18" t="s">
        <v>129</v>
      </c>
      <c r="BM219" s="230" t="s">
        <v>228</v>
      </c>
    </row>
    <row r="220" s="2" customFormat="1">
      <c r="A220" s="39"/>
      <c r="B220" s="40"/>
      <c r="C220" s="41"/>
      <c r="D220" s="232" t="s">
        <v>131</v>
      </c>
      <c r="E220" s="41"/>
      <c r="F220" s="233" t="s">
        <v>227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131</v>
      </c>
      <c r="AU220" s="18" t="s">
        <v>89</v>
      </c>
    </row>
    <row r="221" s="15" customFormat="1">
      <c r="A221" s="15"/>
      <c r="B221" s="270"/>
      <c r="C221" s="271"/>
      <c r="D221" s="232" t="s">
        <v>133</v>
      </c>
      <c r="E221" s="272" t="s">
        <v>1</v>
      </c>
      <c r="F221" s="273" t="s">
        <v>145</v>
      </c>
      <c r="G221" s="271"/>
      <c r="H221" s="272" t="s">
        <v>1</v>
      </c>
      <c r="I221" s="274"/>
      <c r="J221" s="271"/>
      <c r="K221" s="271"/>
      <c r="L221" s="275"/>
      <c r="M221" s="276"/>
      <c r="N221" s="277"/>
      <c r="O221" s="277"/>
      <c r="P221" s="277"/>
      <c r="Q221" s="277"/>
      <c r="R221" s="277"/>
      <c r="S221" s="277"/>
      <c r="T221" s="27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9" t="s">
        <v>133</v>
      </c>
      <c r="AU221" s="279" t="s">
        <v>89</v>
      </c>
      <c r="AV221" s="15" t="s">
        <v>87</v>
      </c>
      <c r="AW221" s="15" t="s">
        <v>35</v>
      </c>
      <c r="AX221" s="15" t="s">
        <v>79</v>
      </c>
      <c r="AY221" s="279" t="s">
        <v>122</v>
      </c>
    </row>
    <row r="222" s="13" customFormat="1">
      <c r="A222" s="13"/>
      <c r="B222" s="237"/>
      <c r="C222" s="238"/>
      <c r="D222" s="232" t="s">
        <v>133</v>
      </c>
      <c r="E222" s="239" t="s">
        <v>1</v>
      </c>
      <c r="F222" s="240" t="s">
        <v>151</v>
      </c>
      <c r="G222" s="238"/>
      <c r="H222" s="241">
        <v>0.75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133</v>
      </c>
      <c r="AU222" s="247" t="s">
        <v>89</v>
      </c>
      <c r="AV222" s="13" t="s">
        <v>89</v>
      </c>
      <c r="AW222" s="13" t="s">
        <v>35</v>
      </c>
      <c r="AX222" s="13" t="s">
        <v>87</v>
      </c>
      <c r="AY222" s="247" t="s">
        <v>122</v>
      </c>
    </row>
    <row r="223" s="2" customFormat="1" ht="33" customHeight="1">
      <c r="A223" s="39"/>
      <c r="B223" s="40"/>
      <c r="C223" s="219" t="s">
        <v>229</v>
      </c>
      <c r="D223" s="219" t="s">
        <v>124</v>
      </c>
      <c r="E223" s="220" t="s">
        <v>230</v>
      </c>
      <c r="F223" s="221" t="s">
        <v>231</v>
      </c>
      <c r="G223" s="222" t="s">
        <v>140</v>
      </c>
      <c r="H223" s="223">
        <v>7.7999999999999998</v>
      </c>
      <c r="I223" s="224"/>
      <c r="J223" s="225">
        <f>ROUND(I223*H223,2)</f>
        <v>0</v>
      </c>
      <c r="K223" s="221" t="s">
        <v>163</v>
      </c>
      <c r="L223" s="45"/>
      <c r="M223" s="226" t="s">
        <v>1</v>
      </c>
      <c r="N223" s="227" t="s">
        <v>44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129</v>
      </c>
      <c r="AT223" s="230" t="s">
        <v>124</v>
      </c>
      <c r="AU223" s="230" t="s">
        <v>89</v>
      </c>
      <c r="AY223" s="18" t="s">
        <v>122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87</v>
      </c>
      <c r="BK223" s="231">
        <f>ROUND(I223*H223,2)</f>
        <v>0</v>
      </c>
      <c r="BL223" s="18" t="s">
        <v>129</v>
      </c>
      <c r="BM223" s="230" t="s">
        <v>232</v>
      </c>
    </row>
    <row r="224" s="2" customFormat="1">
      <c r="A224" s="39"/>
      <c r="B224" s="40"/>
      <c r="C224" s="41"/>
      <c r="D224" s="232" t="s">
        <v>131</v>
      </c>
      <c r="E224" s="41"/>
      <c r="F224" s="233" t="s">
        <v>233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131</v>
      </c>
      <c r="AU224" s="18" t="s">
        <v>89</v>
      </c>
    </row>
    <row r="225" s="15" customFormat="1">
      <c r="A225" s="15"/>
      <c r="B225" s="270"/>
      <c r="C225" s="271"/>
      <c r="D225" s="232" t="s">
        <v>133</v>
      </c>
      <c r="E225" s="272" t="s">
        <v>1</v>
      </c>
      <c r="F225" s="273" t="s">
        <v>145</v>
      </c>
      <c r="G225" s="271"/>
      <c r="H225" s="272" t="s">
        <v>1</v>
      </c>
      <c r="I225" s="274"/>
      <c r="J225" s="271"/>
      <c r="K225" s="271"/>
      <c r="L225" s="275"/>
      <c r="M225" s="276"/>
      <c r="N225" s="277"/>
      <c r="O225" s="277"/>
      <c r="P225" s="277"/>
      <c r="Q225" s="277"/>
      <c r="R225" s="277"/>
      <c r="S225" s="277"/>
      <c r="T225" s="27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9" t="s">
        <v>133</v>
      </c>
      <c r="AU225" s="279" t="s">
        <v>89</v>
      </c>
      <c r="AV225" s="15" t="s">
        <v>87</v>
      </c>
      <c r="AW225" s="15" t="s">
        <v>35</v>
      </c>
      <c r="AX225" s="15" t="s">
        <v>79</v>
      </c>
      <c r="AY225" s="279" t="s">
        <v>122</v>
      </c>
    </row>
    <row r="226" s="13" customFormat="1">
      <c r="A226" s="13"/>
      <c r="B226" s="237"/>
      <c r="C226" s="238"/>
      <c r="D226" s="232" t="s">
        <v>133</v>
      </c>
      <c r="E226" s="239" t="s">
        <v>1</v>
      </c>
      <c r="F226" s="240" t="s">
        <v>234</v>
      </c>
      <c r="G226" s="238"/>
      <c r="H226" s="241">
        <v>7.7999999999999998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133</v>
      </c>
      <c r="AU226" s="247" t="s">
        <v>89</v>
      </c>
      <c r="AV226" s="13" t="s">
        <v>89</v>
      </c>
      <c r="AW226" s="13" t="s">
        <v>35</v>
      </c>
      <c r="AX226" s="13" t="s">
        <v>87</v>
      </c>
      <c r="AY226" s="247" t="s">
        <v>122</v>
      </c>
    </row>
    <row r="227" s="2" customFormat="1" ht="33" customHeight="1">
      <c r="A227" s="39"/>
      <c r="B227" s="40"/>
      <c r="C227" s="219" t="s">
        <v>235</v>
      </c>
      <c r="D227" s="219" t="s">
        <v>124</v>
      </c>
      <c r="E227" s="220" t="s">
        <v>236</v>
      </c>
      <c r="F227" s="221" t="s">
        <v>237</v>
      </c>
      <c r="G227" s="222" t="s">
        <v>140</v>
      </c>
      <c r="H227" s="223">
        <v>67.5</v>
      </c>
      <c r="I227" s="224"/>
      <c r="J227" s="225">
        <f>ROUND(I227*H227,2)</f>
        <v>0</v>
      </c>
      <c r="K227" s="221" t="s">
        <v>163</v>
      </c>
      <c r="L227" s="45"/>
      <c r="M227" s="226" t="s">
        <v>1</v>
      </c>
      <c r="N227" s="227" t="s">
        <v>44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129</v>
      </c>
      <c r="AT227" s="230" t="s">
        <v>124</v>
      </c>
      <c r="AU227" s="230" t="s">
        <v>89</v>
      </c>
      <c r="AY227" s="18" t="s">
        <v>122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87</v>
      </c>
      <c r="BK227" s="231">
        <f>ROUND(I227*H227,2)</f>
        <v>0</v>
      </c>
      <c r="BL227" s="18" t="s">
        <v>129</v>
      </c>
      <c r="BM227" s="230" t="s">
        <v>238</v>
      </c>
    </row>
    <row r="228" s="2" customFormat="1">
      <c r="A228" s="39"/>
      <c r="B228" s="40"/>
      <c r="C228" s="41"/>
      <c r="D228" s="232" t="s">
        <v>131</v>
      </c>
      <c r="E228" s="41"/>
      <c r="F228" s="233" t="s">
        <v>239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131</v>
      </c>
      <c r="AU228" s="18" t="s">
        <v>89</v>
      </c>
    </row>
    <row r="229" s="15" customFormat="1">
      <c r="A229" s="15"/>
      <c r="B229" s="270"/>
      <c r="C229" s="271"/>
      <c r="D229" s="232" t="s">
        <v>133</v>
      </c>
      <c r="E229" s="272" t="s">
        <v>1</v>
      </c>
      <c r="F229" s="273" t="s">
        <v>145</v>
      </c>
      <c r="G229" s="271"/>
      <c r="H229" s="272" t="s">
        <v>1</v>
      </c>
      <c r="I229" s="274"/>
      <c r="J229" s="271"/>
      <c r="K229" s="271"/>
      <c r="L229" s="275"/>
      <c r="M229" s="276"/>
      <c r="N229" s="277"/>
      <c r="O229" s="277"/>
      <c r="P229" s="277"/>
      <c r="Q229" s="277"/>
      <c r="R229" s="277"/>
      <c r="S229" s="277"/>
      <c r="T229" s="27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9" t="s">
        <v>133</v>
      </c>
      <c r="AU229" s="279" t="s">
        <v>89</v>
      </c>
      <c r="AV229" s="15" t="s">
        <v>87</v>
      </c>
      <c r="AW229" s="15" t="s">
        <v>35</v>
      </c>
      <c r="AX229" s="15" t="s">
        <v>79</v>
      </c>
      <c r="AY229" s="279" t="s">
        <v>122</v>
      </c>
    </row>
    <row r="230" s="13" customFormat="1">
      <c r="A230" s="13"/>
      <c r="B230" s="237"/>
      <c r="C230" s="238"/>
      <c r="D230" s="232" t="s">
        <v>133</v>
      </c>
      <c r="E230" s="239" t="s">
        <v>1</v>
      </c>
      <c r="F230" s="240" t="s">
        <v>240</v>
      </c>
      <c r="G230" s="238"/>
      <c r="H230" s="241">
        <v>67.5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133</v>
      </c>
      <c r="AU230" s="247" t="s">
        <v>89</v>
      </c>
      <c r="AV230" s="13" t="s">
        <v>89</v>
      </c>
      <c r="AW230" s="13" t="s">
        <v>35</v>
      </c>
      <c r="AX230" s="13" t="s">
        <v>87</v>
      </c>
      <c r="AY230" s="247" t="s">
        <v>122</v>
      </c>
    </row>
    <row r="231" s="2" customFormat="1" ht="24.15" customHeight="1">
      <c r="A231" s="39"/>
      <c r="B231" s="40"/>
      <c r="C231" s="219" t="s">
        <v>241</v>
      </c>
      <c r="D231" s="219" t="s">
        <v>124</v>
      </c>
      <c r="E231" s="220" t="s">
        <v>242</v>
      </c>
      <c r="F231" s="221" t="s">
        <v>243</v>
      </c>
      <c r="G231" s="222" t="s">
        <v>140</v>
      </c>
      <c r="H231" s="223">
        <v>7.7999999999999998</v>
      </c>
      <c r="I231" s="224"/>
      <c r="J231" s="225">
        <f>ROUND(I231*H231,2)</f>
        <v>0</v>
      </c>
      <c r="K231" s="221" t="s">
        <v>128</v>
      </c>
      <c r="L231" s="45"/>
      <c r="M231" s="226" t="s">
        <v>1</v>
      </c>
      <c r="N231" s="227" t="s">
        <v>44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129</v>
      </c>
      <c r="AT231" s="230" t="s">
        <v>124</v>
      </c>
      <c r="AU231" s="230" t="s">
        <v>89</v>
      </c>
      <c r="AY231" s="18" t="s">
        <v>122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87</v>
      </c>
      <c r="BK231" s="231">
        <f>ROUND(I231*H231,2)</f>
        <v>0</v>
      </c>
      <c r="BL231" s="18" t="s">
        <v>129</v>
      </c>
      <c r="BM231" s="230" t="s">
        <v>244</v>
      </c>
    </row>
    <row r="232" s="2" customFormat="1">
      <c r="A232" s="39"/>
      <c r="B232" s="40"/>
      <c r="C232" s="41"/>
      <c r="D232" s="232" t="s">
        <v>131</v>
      </c>
      <c r="E232" s="41"/>
      <c r="F232" s="233" t="s">
        <v>245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131</v>
      </c>
      <c r="AU232" s="18" t="s">
        <v>89</v>
      </c>
    </row>
    <row r="233" s="15" customFormat="1">
      <c r="A233" s="15"/>
      <c r="B233" s="270"/>
      <c r="C233" s="271"/>
      <c r="D233" s="232" t="s">
        <v>133</v>
      </c>
      <c r="E233" s="272" t="s">
        <v>1</v>
      </c>
      <c r="F233" s="273" t="s">
        <v>145</v>
      </c>
      <c r="G233" s="271"/>
      <c r="H233" s="272" t="s">
        <v>1</v>
      </c>
      <c r="I233" s="274"/>
      <c r="J233" s="271"/>
      <c r="K233" s="271"/>
      <c r="L233" s="275"/>
      <c r="M233" s="276"/>
      <c r="N233" s="277"/>
      <c r="O233" s="277"/>
      <c r="P233" s="277"/>
      <c r="Q233" s="277"/>
      <c r="R233" s="277"/>
      <c r="S233" s="277"/>
      <c r="T233" s="27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9" t="s">
        <v>133</v>
      </c>
      <c r="AU233" s="279" t="s">
        <v>89</v>
      </c>
      <c r="AV233" s="15" t="s">
        <v>87</v>
      </c>
      <c r="AW233" s="15" t="s">
        <v>35</v>
      </c>
      <c r="AX233" s="15" t="s">
        <v>79</v>
      </c>
      <c r="AY233" s="279" t="s">
        <v>122</v>
      </c>
    </row>
    <row r="234" s="13" customFormat="1">
      <c r="A234" s="13"/>
      <c r="B234" s="237"/>
      <c r="C234" s="238"/>
      <c r="D234" s="232" t="s">
        <v>133</v>
      </c>
      <c r="E234" s="239" t="s">
        <v>1</v>
      </c>
      <c r="F234" s="240" t="s">
        <v>246</v>
      </c>
      <c r="G234" s="238"/>
      <c r="H234" s="241">
        <v>7.7999999999999998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133</v>
      </c>
      <c r="AU234" s="247" t="s">
        <v>89</v>
      </c>
      <c r="AV234" s="13" t="s">
        <v>89</v>
      </c>
      <c r="AW234" s="13" t="s">
        <v>35</v>
      </c>
      <c r="AX234" s="13" t="s">
        <v>87</v>
      </c>
      <c r="AY234" s="247" t="s">
        <v>122</v>
      </c>
    </row>
    <row r="235" s="2" customFormat="1" ht="24.15" customHeight="1">
      <c r="A235" s="39"/>
      <c r="B235" s="40"/>
      <c r="C235" s="219" t="s">
        <v>247</v>
      </c>
      <c r="D235" s="219" t="s">
        <v>124</v>
      </c>
      <c r="E235" s="220" t="s">
        <v>248</v>
      </c>
      <c r="F235" s="221" t="s">
        <v>249</v>
      </c>
      <c r="G235" s="222" t="s">
        <v>140</v>
      </c>
      <c r="H235" s="223">
        <v>67.5</v>
      </c>
      <c r="I235" s="224"/>
      <c r="J235" s="225">
        <f>ROUND(I235*H235,2)</f>
        <v>0</v>
      </c>
      <c r="K235" s="221" t="s">
        <v>250</v>
      </c>
      <c r="L235" s="45"/>
      <c r="M235" s="226" t="s">
        <v>1</v>
      </c>
      <c r="N235" s="227" t="s">
        <v>44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129</v>
      </c>
      <c r="AT235" s="230" t="s">
        <v>124</v>
      </c>
      <c r="AU235" s="230" t="s">
        <v>89</v>
      </c>
      <c r="AY235" s="18" t="s">
        <v>122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87</v>
      </c>
      <c r="BK235" s="231">
        <f>ROUND(I235*H235,2)</f>
        <v>0</v>
      </c>
      <c r="BL235" s="18" t="s">
        <v>129</v>
      </c>
      <c r="BM235" s="230" t="s">
        <v>251</v>
      </c>
    </row>
    <row r="236" s="2" customFormat="1">
      <c r="A236" s="39"/>
      <c r="B236" s="40"/>
      <c r="C236" s="41"/>
      <c r="D236" s="232" t="s">
        <v>131</v>
      </c>
      <c r="E236" s="41"/>
      <c r="F236" s="233" t="s">
        <v>252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131</v>
      </c>
      <c r="AU236" s="18" t="s">
        <v>89</v>
      </c>
    </row>
    <row r="237" s="15" customFormat="1">
      <c r="A237" s="15"/>
      <c r="B237" s="270"/>
      <c r="C237" s="271"/>
      <c r="D237" s="232" t="s">
        <v>133</v>
      </c>
      <c r="E237" s="272" t="s">
        <v>1</v>
      </c>
      <c r="F237" s="273" t="s">
        <v>145</v>
      </c>
      <c r="G237" s="271"/>
      <c r="H237" s="272" t="s">
        <v>1</v>
      </c>
      <c r="I237" s="274"/>
      <c r="J237" s="271"/>
      <c r="K237" s="271"/>
      <c r="L237" s="275"/>
      <c r="M237" s="276"/>
      <c r="N237" s="277"/>
      <c r="O237" s="277"/>
      <c r="P237" s="277"/>
      <c r="Q237" s="277"/>
      <c r="R237" s="277"/>
      <c r="S237" s="277"/>
      <c r="T237" s="27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9" t="s">
        <v>133</v>
      </c>
      <c r="AU237" s="279" t="s">
        <v>89</v>
      </c>
      <c r="AV237" s="15" t="s">
        <v>87</v>
      </c>
      <c r="AW237" s="15" t="s">
        <v>35</v>
      </c>
      <c r="AX237" s="15" t="s">
        <v>79</v>
      </c>
      <c r="AY237" s="279" t="s">
        <v>122</v>
      </c>
    </row>
    <row r="238" s="13" customFormat="1">
      <c r="A238" s="13"/>
      <c r="B238" s="237"/>
      <c r="C238" s="238"/>
      <c r="D238" s="232" t="s">
        <v>133</v>
      </c>
      <c r="E238" s="239" t="s">
        <v>1</v>
      </c>
      <c r="F238" s="240" t="s">
        <v>253</v>
      </c>
      <c r="G238" s="238"/>
      <c r="H238" s="241">
        <v>67.5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133</v>
      </c>
      <c r="AU238" s="247" t="s">
        <v>89</v>
      </c>
      <c r="AV238" s="13" t="s">
        <v>89</v>
      </c>
      <c r="AW238" s="13" t="s">
        <v>35</v>
      </c>
      <c r="AX238" s="13" t="s">
        <v>87</v>
      </c>
      <c r="AY238" s="247" t="s">
        <v>122</v>
      </c>
    </row>
    <row r="239" s="2" customFormat="1" ht="24.15" customHeight="1">
      <c r="A239" s="39"/>
      <c r="B239" s="40"/>
      <c r="C239" s="219" t="s">
        <v>254</v>
      </c>
      <c r="D239" s="219" t="s">
        <v>124</v>
      </c>
      <c r="E239" s="220" t="s">
        <v>255</v>
      </c>
      <c r="F239" s="221" t="s">
        <v>256</v>
      </c>
      <c r="G239" s="222" t="s">
        <v>140</v>
      </c>
      <c r="H239" s="223">
        <v>67.5</v>
      </c>
      <c r="I239" s="224"/>
      <c r="J239" s="225">
        <f>ROUND(I239*H239,2)</f>
        <v>0</v>
      </c>
      <c r="K239" s="221" t="s">
        <v>128</v>
      </c>
      <c r="L239" s="45"/>
      <c r="M239" s="226" t="s">
        <v>1</v>
      </c>
      <c r="N239" s="227" t="s">
        <v>44</v>
      </c>
      <c r="O239" s="92"/>
      <c r="P239" s="228">
        <f>O239*H239</f>
        <v>0</v>
      </c>
      <c r="Q239" s="228">
        <v>5.0000000000000002E-05</v>
      </c>
      <c r="R239" s="228">
        <f>Q239*H239</f>
        <v>0.003375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129</v>
      </c>
      <c r="AT239" s="230" t="s">
        <v>124</v>
      </c>
      <c r="AU239" s="230" t="s">
        <v>89</v>
      </c>
      <c r="AY239" s="18" t="s">
        <v>122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87</v>
      </c>
      <c r="BK239" s="231">
        <f>ROUND(I239*H239,2)</f>
        <v>0</v>
      </c>
      <c r="BL239" s="18" t="s">
        <v>129</v>
      </c>
      <c r="BM239" s="230" t="s">
        <v>257</v>
      </c>
    </row>
    <row r="240" s="2" customFormat="1">
      <c r="A240" s="39"/>
      <c r="B240" s="40"/>
      <c r="C240" s="41"/>
      <c r="D240" s="232" t="s">
        <v>131</v>
      </c>
      <c r="E240" s="41"/>
      <c r="F240" s="233" t="s">
        <v>258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131</v>
      </c>
      <c r="AU240" s="18" t="s">
        <v>89</v>
      </c>
    </row>
    <row r="241" s="15" customFormat="1">
      <c r="A241" s="15"/>
      <c r="B241" s="270"/>
      <c r="C241" s="271"/>
      <c r="D241" s="232" t="s">
        <v>133</v>
      </c>
      <c r="E241" s="272" t="s">
        <v>1</v>
      </c>
      <c r="F241" s="273" t="s">
        <v>145</v>
      </c>
      <c r="G241" s="271"/>
      <c r="H241" s="272" t="s">
        <v>1</v>
      </c>
      <c r="I241" s="274"/>
      <c r="J241" s="271"/>
      <c r="K241" s="271"/>
      <c r="L241" s="275"/>
      <c r="M241" s="276"/>
      <c r="N241" s="277"/>
      <c r="O241" s="277"/>
      <c r="P241" s="277"/>
      <c r="Q241" s="277"/>
      <c r="R241" s="277"/>
      <c r="S241" s="277"/>
      <c r="T241" s="27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9" t="s">
        <v>133</v>
      </c>
      <c r="AU241" s="279" t="s">
        <v>89</v>
      </c>
      <c r="AV241" s="15" t="s">
        <v>87</v>
      </c>
      <c r="AW241" s="15" t="s">
        <v>35</v>
      </c>
      <c r="AX241" s="15" t="s">
        <v>79</v>
      </c>
      <c r="AY241" s="279" t="s">
        <v>122</v>
      </c>
    </row>
    <row r="242" s="13" customFormat="1">
      <c r="A242" s="13"/>
      <c r="B242" s="237"/>
      <c r="C242" s="238"/>
      <c r="D242" s="232" t="s">
        <v>133</v>
      </c>
      <c r="E242" s="239" t="s">
        <v>1</v>
      </c>
      <c r="F242" s="240" t="s">
        <v>259</v>
      </c>
      <c r="G242" s="238"/>
      <c r="H242" s="241">
        <v>67.5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133</v>
      </c>
      <c r="AU242" s="247" t="s">
        <v>89</v>
      </c>
      <c r="AV242" s="13" t="s">
        <v>89</v>
      </c>
      <c r="AW242" s="13" t="s">
        <v>35</v>
      </c>
      <c r="AX242" s="13" t="s">
        <v>87</v>
      </c>
      <c r="AY242" s="247" t="s">
        <v>122</v>
      </c>
    </row>
    <row r="243" s="2" customFormat="1" ht="16.5" customHeight="1">
      <c r="A243" s="39"/>
      <c r="B243" s="40"/>
      <c r="C243" s="259" t="s">
        <v>260</v>
      </c>
      <c r="D243" s="259" t="s">
        <v>137</v>
      </c>
      <c r="E243" s="260" t="s">
        <v>261</v>
      </c>
      <c r="F243" s="261" t="s">
        <v>262</v>
      </c>
      <c r="G243" s="262" t="s">
        <v>140</v>
      </c>
      <c r="H243" s="263">
        <v>67.5</v>
      </c>
      <c r="I243" s="264"/>
      <c r="J243" s="265">
        <f>ROUND(I243*H243,2)</f>
        <v>0</v>
      </c>
      <c r="K243" s="261" t="s">
        <v>1</v>
      </c>
      <c r="L243" s="266"/>
      <c r="M243" s="267" t="s">
        <v>1</v>
      </c>
      <c r="N243" s="268" t="s">
        <v>44</v>
      </c>
      <c r="O243" s="92"/>
      <c r="P243" s="228">
        <f>O243*H243</f>
        <v>0</v>
      </c>
      <c r="Q243" s="228">
        <v>0.0035400000000000002</v>
      </c>
      <c r="R243" s="228">
        <f>Q243*H243</f>
        <v>0.23895000000000002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141</v>
      </c>
      <c r="AT243" s="230" t="s">
        <v>137</v>
      </c>
      <c r="AU243" s="230" t="s">
        <v>89</v>
      </c>
      <c r="AY243" s="18" t="s">
        <v>122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87</v>
      </c>
      <c r="BK243" s="231">
        <f>ROUND(I243*H243,2)</f>
        <v>0</v>
      </c>
      <c r="BL243" s="18" t="s">
        <v>129</v>
      </c>
      <c r="BM243" s="230" t="s">
        <v>263</v>
      </c>
    </row>
    <row r="244" s="2" customFormat="1">
      <c r="A244" s="39"/>
      <c r="B244" s="40"/>
      <c r="C244" s="41"/>
      <c r="D244" s="232" t="s">
        <v>131</v>
      </c>
      <c r="E244" s="41"/>
      <c r="F244" s="233" t="s">
        <v>262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131</v>
      </c>
      <c r="AU244" s="18" t="s">
        <v>89</v>
      </c>
    </row>
    <row r="245" s="2" customFormat="1" ht="24.15" customHeight="1">
      <c r="A245" s="39"/>
      <c r="B245" s="40"/>
      <c r="C245" s="219" t="s">
        <v>264</v>
      </c>
      <c r="D245" s="219" t="s">
        <v>124</v>
      </c>
      <c r="E245" s="220" t="s">
        <v>265</v>
      </c>
      <c r="F245" s="221" t="s">
        <v>266</v>
      </c>
      <c r="G245" s="222" t="s">
        <v>140</v>
      </c>
      <c r="H245" s="223">
        <v>7.7999999999999998</v>
      </c>
      <c r="I245" s="224"/>
      <c r="J245" s="225">
        <f>ROUND(I245*H245,2)</f>
        <v>0</v>
      </c>
      <c r="K245" s="221" t="s">
        <v>163</v>
      </c>
      <c r="L245" s="45"/>
      <c r="M245" s="226" t="s">
        <v>1</v>
      </c>
      <c r="N245" s="227" t="s">
        <v>44</v>
      </c>
      <c r="O245" s="92"/>
      <c r="P245" s="228">
        <f>O245*H245</f>
        <v>0</v>
      </c>
      <c r="Q245" s="228">
        <v>5.0000000000000002E-05</v>
      </c>
      <c r="R245" s="228">
        <f>Q245*H245</f>
        <v>0.00038999999999999999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129</v>
      </c>
      <c r="AT245" s="230" t="s">
        <v>124</v>
      </c>
      <c r="AU245" s="230" t="s">
        <v>89</v>
      </c>
      <c r="AY245" s="18" t="s">
        <v>122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87</v>
      </c>
      <c r="BK245" s="231">
        <f>ROUND(I245*H245,2)</f>
        <v>0</v>
      </c>
      <c r="BL245" s="18" t="s">
        <v>129</v>
      </c>
      <c r="BM245" s="230" t="s">
        <v>267</v>
      </c>
    </row>
    <row r="246" s="2" customFormat="1">
      <c r="A246" s="39"/>
      <c r="B246" s="40"/>
      <c r="C246" s="41"/>
      <c r="D246" s="232" t="s">
        <v>131</v>
      </c>
      <c r="E246" s="41"/>
      <c r="F246" s="233" t="s">
        <v>268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131</v>
      </c>
      <c r="AU246" s="18" t="s">
        <v>89</v>
      </c>
    </row>
    <row r="247" s="15" customFormat="1">
      <c r="A247" s="15"/>
      <c r="B247" s="270"/>
      <c r="C247" s="271"/>
      <c r="D247" s="232" t="s">
        <v>133</v>
      </c>
      <c r="E247" s="272" t="s">
        <v>1</v>
      </c>
      <c r="F247" s="273" t="s">
        <v>145</v>
      </c>
      <c r="G247" s="271"/>
      <c r="H247" s="272" t="s">
        <v>1</v>
      </c>
      <c r="I247" s="274"/>
      <c r="J247" s="271"/>
      <c r="K247" s="271"/>
      <c r="L247" s="275"/>
      <c r="M247" s="276"/>
      <c r="N247" s="277"/>
      <c r="O247" s="277"/>
      <c r="P247" s="277"/>
      <c r="Q247" s="277"/>
      <c r="R247" s="277"/>
      <c r="S247" s="277"/>
      <c r="T247" s="27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9" t="s">
        <v>133</v>
      </c>
      <c r="AU247" s="279" t="s">
        <v>89</v>
      </c>
      <c r="AV247" s="15" t="s">
        <v>87</v>
      </c>
      <c r="AW247" s="15" t="s">
        <v>35</v>
      </c>
      <c r="AX247" s="15" t="s">
        <v>79</v>
      </c>
      <c r="AY247" s="279" t="s">
        <v>122</v>
      </c>
    </row>
    <row r="248" s="13" customFormat="1">
      <c r="A248" s="13"/>
      <c r="B248" s="237"/>
      <c r="C248" s="238"/>
      <c r="D248" s="232" t="s">
        <v>133</v>
      </c>
      <c r="E248" s="239" t="s">
        <v>1</v>
      </c>
      <c r="F248" s="240" t="s">
        <v>269</v>
      </c>
      <c r="G248" s="238"/>
      <c r="H248" s="241">
        <v>7.7999999999999998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133</v>
      </c>
      <c r="AU248" s="247" t="s">
        <v>89</v>
      </c>
      <c r="AV248" s="13" t="s">
        <v>89</v>
      </c>
      <c r="AW248" s="13" t="s">
        <v>35</v>
      </c>
      <c r="AX248" s="13" t="s">
        <v>87</v>
      </c>
      <c r="AY248" s="247" t="s">
        <v>122</v>
      </c>
    </row>
    <row r="249" s="2" customFormat="1" ht="21.75" customHeight="1">
      <c r="A249" s="39"/>
      <c r="B249" s="40"/>
      <c r="C249" s="259" t="s">
        <v>270</v>
      </c>
      <c r="D249" s="259" t="s">
        <v>137</v>
      </c>
      <c r="E249" s="260" t="s">
        <v>271</v>
      </c>
      <c r="F249" s="261" t="s">
        <v>272</v>
      </c>
      <c r="G249" s="262" t="s">
        <v>140</v>
      </c>
      <c r="H249" s="263">
        <v>7.7999999999999998</v>
      </c>
      <c r="I249" s="264"/>
      <c r="J249" s="265">
        <f>ROUND(I249*H249,2)</f>
        <v>0</v>
      </c>
      <c r="K249" s="261" t="s">
        <v>163</v>
      </c>
      <c r="L249" s="266"/>
      <c r="M249" s="267" t="s">
        <v>1</v>
      </c>
      <c r="N249" s="268" t="s">
        <v>44</v>
      </c>
      <c r="O249" s="92"/>
      <c r="P249" s="228">
        <f>O249*H249</f>
        <v>0</v>
      </c>
      <c r="Q249" s="228">
        <v>0.0047200000000000002</v>
      </c>
      <c r="R249" s="228">
        <f>Q249*H249</f>
        <v>0.036816000000000002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141</v>
      </c>
      <c r="AT249" s="230" t="s">
        <v>137</v>
      </c>
      <c r="AU249" s="230" t="s">
        <v>89</v>
      </c>
      <c r="AY249" s="18" t="s">
        <v>122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87</v>
      </c>
      <c r="BK249" s="231">
        <f>ROUND(I249*H249,2)</f>
        <v>0</v>
      </c>
      <c r="BL249" s="18" t="s">
        <v>129</v>
      </c>
      <c r="BM249" s="230" t="s">
        <v>273</v>
      </c>
    </row>
    <row r="250" s="2" customFormat="1">
      <c r="A250" s="39"/>
      <c r="B250" s="40"/>
      <c r="C250" s="41"/>
      <c r="D250" s="232" t="s">
        <v>131</v>
      </c>
      <c r="E250" s="41"/>
      <c r="F250" s="233" t="s">
        <v>272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131</v>
      </c>
      <c r="AU250" s="18" t="s">
        <v>89</v>
      </c>
    </row>
    <row r="251" s="2" customFormat="1" ht="21.75" customHeight="1">
      <c r="A251" s="39"/>
      <c r="B251" s="40"/>
      <c r="C251" s="219" t="s">
        <v>274</v>
      </c>
      <c r="D251" s="219" t="s">
        <v>124</v>
      </c>
      <c r="E251" s="220" t="s">
        <v>275</v>
      </c>
      <c r="F251" s="221" t="s">
        <v>276</v>
      </c>
      <c r="G251" s="222" t="s">
        <v>140</v>
      </c>
      <c r="H251" s="223">
        <v>502</v>
      </c>
      <c r="I251" s="224"/>
      <c r="J251" s="225">
        <f>ROUND(I251*H251,2)</f>
        <v>0</v>
      </c>
      <c r="K251" s="221" t="s">
        <v>163</v>
      </c>
      <c r="L251" s="45"/>
      <c r="M251" s="226" t="s">
        <v>1</v>
      </c>
      <c r="N251" s="227" t="s">
        <v>44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129</v>
      </c>
      <c r="AT251" s="230" t="s">
        <v>124</v>
      </c>
      <c r="AU251" s="230" t="s">
        <v>89</v>
      </c>
      <c r="AY251" s="18" t="s">
        <v>122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87</v>
      </c>
      <c r="BK251" s="231">
        <f>ROUND(I251*H251,2)</f>
        <v>0</v>
      </c>
      <c r="BL251" s="18" t="s">
        <v>129</v>
      </c>
      <c r="BM251" s="230" t="s">
        <v>277</v>
      </c>
    </row>
    <row r="252" s="2" customFormat="1">
      <c r="A252" s="39"/>
      <c r="B252" s="40"/>
      <c r="C252" s="41"/>
      <c r="D252" s="232" t="s">
        <v>131</v>
      </c>
      <c r="E252" s="41"/>
      <c r="F252" s="233" t="s">
        <v>278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131</v>
      </c>
      <c r="AU252" s="18" t="s">
        <v>89</v>
      </c>
    </row>
    <row r="253" s="15" customFormat="1">
      <c r="A253" s="15"/>
      <c r="B253" s="270"/>
      <c r="C253" s="271"/>
      <c r="D253" s="232" t="s">
        <v>133</v>
      </c>
      <c r="E253" s="272" t="s">
        <v>1</v>
      </c>
      <c r="F253" s="273" t="s">
        <v>145</v>
      </c>
      <c r="G253" s="271"/>
      <c r="H253" s="272" t="s">
        <v>1</v>
      </c>
      <c r="I253" s="274"/>
      <c r="J253" s="271"/>
      <c r="K253" s="271"/>
      <c r="L253" s="275"/>
      <c r="M253" s="276"/>
      <c r="N253" s="277"/>
      <c r="O253" s="277"/>
      <c r="P253" s="277"/>
      <c r="Q253" s="277"/>
      <c r="R253" s="277"/>
      <c r="S253" s="277"/>
      <c r="T253" s="27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9" t="s">
        <v>133</v>
      </c>
      <c r="AU253" s="279" t="s">
        <v>89</v>
      </c>
      <c r="AV253" s="15" t="s">
        <v>87</v>
      </c>
      <c r="AW253" s="15" t="s">
        <v>35</v>
      </c>
      <c r="AX253" s="15" t="s">
        <v>79</v>
      </c>
      <c r="AY253" s="279" t="s">
        <v>122</v>
      </c>
    </row>
    <row r="254" s="13" customFormat="1">
      <c r="A254" s="13"/>
      <c r="B254" s="237"/>
      <c r="C254" s="238"/>
      <c r="D254" s="232" t="s">
        <v>133</v>
      </c>
      <c r="E254" s="239" t="s">
        <v>1</v>
      </c>
      <c r="F254" s="240" t="s">
        <v>279</v>
      </c>
      <c r="G254" s="238"/>
      <c r="H254" s="241">
        <v>7.7999999999999998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133</v>
      </c>
      <c r="AU254" s="247" t="s">
        <v>89</v>
      </c>
      <c r="AV254" s="13" t="s">
        <v>89</v>
      </c>
      <c r="AW254" s="13" t="s">
        <v>35</v>
      </c>
      <c r="AX254" s="13" t="s">
        <v>79</v>
      </c>
      <c r="AY254" s="247" t="s">
        <v>122</v>
      </c>
    </row>
    <row r="255" s="13" customFormat="1">
      <c r="A255" s="13"/>
      <c r="B255" s="237"/>
      <c r="C255" s="238"/>
      <c r="D255" s="232" t="s">
        <v>133</v>
      </c>
      <c r="E255" s="239" t="s">
        <v>1</v>
      </c>
      <c r="F255" s="240" t="s">
        <v>280</v>
      </c>
      <c r="G255" s="238"/>
      <c r="H255" s="241">
        <v>44.200000000000003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133</v>
      </c>
      <c r="AU255" s="247" t="s">
        <v>89</v>
      </c>
      <c r="AV255" s="13" t="s">
        <v>89</v>
      </c>
      <c r="AW255" s="13" t="s">
        <v>35</v>
      </c>
      <c r="AX255" s="13" t="s">
        <v>79</v>
      </c>
      <c r="AY255" s="247" t="s">
        <v>122</v>
      </c>
    </row>
    <row r="256" s="13" customFormat="1">
      <c r="A256" s="13"/>
      <c r="B256" s="237"/>
      <c r="C256" s="238"/>
      <c r="D256" s="232" t="s">
        <v>133</v>
      </c>
      <c r="E256" s="239" t="s">
        <v>1</v>
      </c>
      <c r="F256" s="240" t="s">
        <v>281</v>
      </c>
      <c r="G256" s="238"/>
      <c r="H256" s="241">
        <v>67.5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133</v>
      </c>
      <c r="AU256" s="247" t="s">
        <v>89</v>
      </c>
      <c r="AV256" s="13" t="s">
        <v>89</v>
      </c>
      <c r="AW256" s="13" t="s">
        <v>35</v>
      </c>
      <c r="AX256" s="13" t="s">
        <v>79</v>
      </c>
      <c r="AY256" s="247" t="s">
        <v>122</v>
      </c>
    </row>
    <row r="257" s="13" customFormat="1">
      <c r="A257" s="13"/>
      <c r="B257" s="237"/>
      <c r="C257" s="238"/>
      <c r="D257" s="232" t="s">
        <v>133</v>
      </c>
      <c r="E257" s="239" t="s">
        <v>1</v>
      </c>
      <c r="F257" s="240" t="s">
        <v>282</v>
      </c>
      <c r="G257" s="238"/>
      <c r="H257" s="241">
        <v>382.5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133</v>
      </c>
      <c r="AU257" s="247" t="s">
        <v>89</v>
      </c>
      <c r="AV257" s="13" t="s">
        <v>89</v>
      </c>
      <c r="AW257" s="13" t="s">
        <v>35</v>
      </c>
      <c r="AX257" s="13" t="s">
        <v>79</v>
      </c>
      <c r="AY257" s="247" t="s">
        <v>122</v>
      </c>
    </row>
    <row r="258" s="14" customFormat="1">
      <c r="A258" s="14"/>
      <c r="B258" s="248"/>
      <c r="C258" s="249"/>
      <c r="D258" s="232" t="s">
        <v>133</v>
      </c>
      <c r="E258" s="250" t="s">
        <v>1</v>
      </c>
      <c r="F258" s="251" t="s">
        <v>136</v>
      </c>
      <c r="G258" s="249"/>
      <c r="H258" s="252">
        <v>502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8" t="s">
        <v>133</v>
      </c>
      <c r="AU258" s="258" t="s">
        <v>89</v>
      </c>
      <c r="AV258" s="14" t="s">
        <v>129</v>
      </c>
      <c r="AW258" s="14" t="s">
        <v>35</v>
      </c>
      <c r="AX258" s="14" t="s">
        <v>87</v>
      </c>
      <c r="AY258" s="258" t="s">
        <v>122</v>
      </c>
    </row>
    <row r="259" s="2" customFormat="1" ht="33" customHeight="1">
      <c r="A259" s="39"/>
      <c r="B259" s="40"/>
      <c r="C259" s="219" t="s">
        <v>283</v>
      </c>
      <c r="D259" s="219" t="s">
        <v>124</v>
      </c>
      <c r="E259" s="220" t="s">
        <v>284</v>
      </c>
      <c r="F259" s="221" t="s">
        <v>285</v>
      </c>
      <c r="G259" s="222" t="s">
        <v>286</v>
      </c>
      <c r="H259" s="223">
        <v>1.3999999999999999</v>
      </c>
      <c r="I259" s="224"/>
      <c r="J259" s="225">
        <f>ROUND(I259*H259,2)</f>
        <v>0</v>
      </c>
      <c r="K259" s="221" t="s">
        <v>128</v>
      </c>
      <c r="L259" s="45"/>
      <c r="M259" s="226" t="s">
        <v>1</v>
      </c>
      <c r="N259" s="227" t="s">
        <v>44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129</v>
      </c>
      <c r="AT259" s="230" t="s">
        <v>124</v>
      </c>
      <c r="AU259" s="230" t="s">
        <v>89</v>
      </c>
      <c r="AY259" s="18" t="s">
        <v>122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87</v>
      </c>
      <c r="BK259" s="231">
        <f>ROUND(I259*H259,2)</f>
        <v>0</v>
      </c>
      <c r="BL259" s="18" t="s">
        <v>129</v>
      </c>
      <c r="BM259" s="230" t="s">
        <v>287</v>
      </c>
    </row>
    <row r="260" s="2" customFormat="1">
      <c r="A260" s="39"/>
      <c r="B260" s="40"/>
      <c r="C260" s="41"/>
      <c r="D260" s="232" t="s">
        <v>131</v>
      </c>
      <c r="E260" s="41"/>
      <c r="F260" s="233" t="s">
        <v>288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131</v>
      </c>
      <c r="AU260" s="18" t="s">
        <v>89</v>
      </c>
    </row>
    <row r="261" s="15" customFormat="1">
      <c r="A261" s="15"/>
      <c r="B261" s="270"/>
      <c r="C261" s="271"/>
      <c r="D261" s="232" t="s">
        <v>133</v>
      </c>
      <c r="E261" s="272" t="s">
        <v>1</v>
      </c>
      <c r="F261" s="273" t="s">
        <v>145</v>
      </c>
      <c r="G261" s="271"/>
      <c r="H261" s="272" t="s">
        <v>1</v>
      </c>
      <c r="I261" s="274"/>
      <c r="J261" s="271"/>
      <c r="K261" s="271"/>
      <c r="L261" s="275"/>
      <c r="M261" s="276"/>
      <c r="N261" s="277"/>
      <c r="O261" s="277"/>
      <c r="P261" s="277"/>
      <c r="Q261" s="277"/>
      <c r="R261" s="277"/>
      <c r="S261" s="277"/>
      <c r="T261" s="27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9" t="s">
        <v>133</v>
      </c>
      <c r="AU261" s="279" t="s">
        <v>89</v>
      </c>
      <c r="AV261" s="15" t="s">
        <v>87</v>
      </c>
      <c r="AW261" s="15" t="s">
        <v>35</v>
      </c>
      <c r="AX261" s="15" t="s">
        <v>79</v>
      </c>
      <c r="AY261" s="279" t="s">
        <v>122</v>
      </c>
    </row>
    <row r="262" s="13" customFormat="1">
      <c r="A262" s="13"/>
      <c r="B262" s="237"/>
      <c r="C262" s="238"/>
      <c r="D262" s="232" t="s">
        <v>133</v>
      </c>
      <c r="E262" s="239" t="s">
        <v>1</v>
      </c>
      <c r="F262" s="240" t="s">
        <v>289</v>
      </c>
      <c r="G262" s="238"/>
      <c r="H262" s="241">
        <v>52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133</v>
      </c>
      <c r="AU262" s="247" t="s">
        <v>89</v>
      </c>
      <c r="AV262" s="13" t="s">
        <v>89</v>
      </c>
      <c r="AW262" s="13" t="s">
        <v>35</v>
      </c>
      <c r="AX262" s="13" t="s">
        <v>79</v>
      </c>
      <c r="AY262" s="247" t="s">
        <v>122</v>
      </c>
    </row>
    <row r="263" s="13" customFormat="1">
      <c r="A263" s="13"/>
      <c r="B263" s="237"/>
      <c r="C263" s="238"/>
      <c r="D263" s="232" t="s">
        <v>133</v>
      </c>
      <c r="E263" s="239" t="s">
        <v>1</v>
      </c>
      <c r="F263" s="240" t="s">
        <v>290</v>
      </c>
      <c r="G263" s="238"/>
      <c r="H263" s="241">
        <v>450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133</v>
      </c>
      <c r="AU263" s="247" t="s">
        <v>89</v>
      </c>
      <c r="AV263" s="13" t="s">
        <v>89</v>
      </c>
      <c r="AW263" s="13" t="s">
        <v>35</v>
      </c>
      <c r="AX263" s="13" t="s">
        <v>79</v>
      </c>
      <c r="AY263" s="247" t="s">
        <v>122</v>
      </c>
    </row>
    <row r="264" s="16" customFormat="1">
      <c r="A264" s="16"/>
      <c r="B264" s="280"/>
      <c r="C264" s="281"/>
      <c r="D264" s="232" t="s">
        <v>133</v>
      </c>
      <c r="E264" s="282" t="s">
        <v>1</v>
      </c>
      <c r="F264" s="283" t="s">
        <v>291</v>
      </c>
      <c r="G264" s="281"/>
      <c r="H264" s="284">
        <v>502</v>
      </c>
      <c r="I264" s="285"/>
      <c r="J264" s="281"/>
      <c r="K264" s="281"/>
      <c r="L264" s="286"/>
      <c r="M264" s="287"/>
      <c r="N264" s="288"/>
      <c r="O264" s="288"/>
      <c r="P264" s="288"/>
      <c r="Q264" s="288"/>
      <c r="R264" s="288"/>
      <c r="S264" s="288"/>
      <c r="T264" s="289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90" t="s">
        <v>133</v>
      </c>
      <c r="AU264" s="290" t="s">
        <v>89</v>
      </c>
      <c r="AV264" s="16" t="s">
        <v>147</v>
      </c>
      <c r="AW264" s="16" t="s">
        <v>35</v>
      </c>
      <c r="AX264" s="16" t="s">
        <v>79</v>
      </c>
      <c r="AY264" s="290" t="s">
        <v>122</v>
      </c>
    </row>
    <row r="265" s="13" customFormat="1">
      <c r="A265" s="13"/>
      <c r="B265" s="237"/>
      <c r="C265" s="238"/>
      <c r="D265" s="232" t="s">
        <v>133</v>
      </c>
      <c r="E265" s="239" t="s">
        <v>1</v>
      </c>
      <c r="F265" s="240" t="s">
        <v>292</v>
      </c>
      <c r="G265" s="238"/>
      <c r="H265" s="241">
        <v>1.3999999999999999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133</v>
      </c>
      <c r="AU265" s="247" t="s">
        <v>89</v>
      </c>
      <c r="AV265" s="13" t="s">
        <v>89</v>
      </c>
      <c r="AW265" s="13" t="s">
        <v>35</v>
      </c>
      <c r="AX265" s="13" t="s">
        <v>87</v>
      </c>
      <c r="AY265" s="247" t="s">
        <v>122</v>
      </c>
    </row>
    <row r="266" s="2" customFormat="1" ht="16.5" customHeight="1">
      <c r="A266" s="39"/>
      <c r="B266" s="40"/>
      <c r="C266" s="259" t="s">
        <v>293</v>
      </c>
      <c r="D266" s="259" t="s">
        <v>137</v>
      </c>
      <c r="E266" s="260" t="s">
        <v>294</v>
      </c>
      <c r="F266" s="261" t="s">
        <v>295</v>
      </c>
      <c r="G266" s="262" t="s">
        <v>140</v>
      </c>
      <c r="H266" s="263">
        <v>7.7999999999999998</v>
      </c>
      <c r="I266" s="264"/>
      <c r="J266" s="265">
        <f>ROUND(I266*H266,2)</f>
        <v>0</v>
      </c>
      <c r="K266" s="261" t="s">
        <v>1</v>
      </c>
      <c r="L266" s="266"/>
      <c r="M266" s="267" t="s">
        <v>1</v>
      </c>
      <c r="N266" s="268" t="s">
        <v>44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141</v>
      </c>
      <c r="AT266" s="230" t="s">
        <v>137</v>
      </c>
      <c r="AU266" s="230" t="s">
        <v>89</v>
      </c>
      <c r="AY266" s="18" t="s">
        <v>122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87</v>
      </c>
      <c r="BK266" s="231">
        <f>ROUND(I266*H266,2)</f>
        <v>0</v>
      </c>
      <c r="BL266" s="18" t="s">
        <v>129</v>
      </c>
      <c r="BM266" s="230" t="s">
        <v>296</v>
      </c>
    </row>
    <row r="267" s="2" customFormat="1">
      <c r="A267" s="39"/>
      <c r="B267" s="40"/>
      <c r="C267" s="41"/>
      <c r="D267" s="232" t="s">
        <v>131</v>
      </c>
      <c r="E267" s="41"/>
      <c r="F267" s="233" t="s">
        <v>295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131</v>
      </c>
      <c r="AU267" s="18" t="s">
        <v>89</v>
      </c>
    </row>
    <row r="268" s="15" customFormat="1">
      <c r="A268" s="15"/>
      <c r="B268" s="270"/>
      <c r="C268" s="271"/>
      <c r="D268" s="232" t="s">
        <v>133</v>
      </c>
      <c r="E268" s="272" t="s">
        <v>1</v>
      </c>
      <c r="F268" s="273" t="s">
        <v>145</v>
      </c>
      <c r="G268" s="271"/>
      <c r="H268" s="272" t="s">
        <v>1</v>
      </c>
      <c r="I268" s="274"/>
      <c r="J268" s="271"/>
      <c r="K268" s="271"/>
      <c r="L268" s="275"/>
      <c r="M268" s="276"/>
      <c r="N268" s="277"/>
      <c r="O268" s="277"/>
      <c r="P268" s="277"/>
      <c r="Q268" s="277"/>
      <c r="R268" s="277"/>
      <c r="S268" s="277"/>
      <c r="T268" s="27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9" t="s">
        <v>133</v>
      </c>
      <c r="AU268" s="279" t="s">
        <v>89</v>
      </c>
      <c r="AV268" s="15" t="s">
        <v>87</v>
      </c>
      <c r="AW268" s="15" t="s">
        <v>35</v>
      </c>
      <c r="AX268" s="15" t="s">
        <v>79</v>
      </c>
      <c r="AY268" s="279" t="s">
        <v>122</v>
      </c>
    </row>
    <row r="269" s="13" customFormat="1">
      <c r="A269" s="13"/>
      <c r="B269" s="237"/>
      <c r="C269" s="238"/>
      <c r="D269" s="232" t="s">
        <v>133</v>
      </c>
      <c r="E269" s="239" t="s">
        <v>1</v>
      </c>
      <c r="F269" s="240" t="s">
        <v>297</v>
      </c>
      <c r="G269" s="238"/>
      <c r="H269" s="241">
        <v>7.7999999999999998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133</v>
      </c>
      <c r="AU269" s="247" t="s">
        <v>89</v>
      </c>
      <c r="AV269" s="13" t="s">
        <v>89</v>
      </c>
      <c r="AW269" s="13" t="s">
        <v>35</v>
      </c>
      <c r="AX269" s="13" t="s">
        <v>87</v>
      </c>
      <c r="AY269" s="247" t="s">
        <v>122</v>
      </c>
    </row>
    <row r="270" s="2" customFormat="1" ht="24.15" customHeight="1">
      <c r="A270" s="39"/>
      <c r="B270" s="40"/>
      <c r="C270" s="259" t="s">
        <v>298</v>
      </c>
      <c r="D270" s="259" t="s">
        <v>137</v>
      </c>
      <c r="E270" s="260" t="s">
        <v>299</v>
      </c>
      <c r="F270" s="261" t="s">
        <v>300</v>
      </c>
      <c r="G270" s="262" t="s">
        <v>140</v>
      </c>
      <c r="H270" s="263">
        <v>7.7999999999999998</v>
      </c>
      <c r="I270" s="264"/>
      <c r="J270" s="265">
        <f>ROUND(I270*H270,2)</f>
        <v>0</v>
      </c>
      <c r="K270" s="261" t="s">
        <v>1</v>
      </c>
      <c r="L270" s="266"/>
      <c r="M270" s="267" t="s">
        <v>1</v>
      </c>
      <c r="N270" s="268" t="s">
        <v>44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141</v>
      </c>
      <c r="AT270" s="230" t="s">
        <v>137</v>
      </c>
      <c r="AU270" s="230" t="s">
        <v>89</v>
      </c>
      <c r="AY270" s="18" t="s">
        <v>122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87</v>
      </c>
      <c r="BK270" s="231">
        <f>ROUND(I270*H270,2)</f>
        <v>0</v>
      </c>
      <c r="BL270" s="18" t="s">
        <v>129</v>
      </c>
      <c r="BM270" s="230" t="s">
        <v>301</v>
      </c>
    </row>
    <row r="271" s="2" customFormat="1">
      <c r="A271" s="39"/>
      <c r="B271" s="40"/>
      <c r="C271" s="41"/>
      <c r="D271" s="232" t="s">
        <v>131</v>
      </c>
      <c r="E271" s="41"/>
      <c r="F271" s="233" t="s">
        <v>300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131</v>
      </c>
      <c r="AU271" s="18" t="s">
        <v>89</v>
      </c>
    </row>
    <row r="272" s="2" customFormat="1">
      <c r="A272" s="39"/>
      <c r="B272" s="40"/>
      <c r="C272" s="41"/>
      <c r="D272" s="232" t="s">
        <v>143</v>
      </c>
      <c r="E272" s="41"/>
      <c r="F272" s="269" t="s">
        <v>302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143</v>
      </c>
      <c r="AU272" s="18" t="s">
        <v>89</v>
      </c>
    </row>
    <row r="273" s="15" customFormat="1">
      <c r="A273" s="15"/>
      <c r="B273" s="270"/>
      <c r="C273" s="271"/>
      <c r="D273" s="232" t="s">
        <v>133</v>
      </c>
      <c r="E273" s="272" t="s">
        <v>1</v>
      </c>
      <c r="F273" s="273" t="s">
        <v>145</v>
      </c>
      <c r="G273" s="271"/>
      <c r="H273" s="272" t="s">
        <v>1</v>
      </c>
      <c r="I273" s="274"/>
      <c r="J273" s="271"/>
      <c r="K273" s="271"/>
      <c r="L273" s="275"/>
      <c r="M273" s="276"/>
      <c r="N273" s="277"/>
      <c r="O273" s="277"/>
      <c r="P273" s="277"/>
      <c r="Q273" s="277"/>
      <c r="R273" s="277"/>
      <c r="S273" s="277"/>
      <c r="T273" s="27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9" t="s">
        <v>133</v>
      </c>
      <c r="AU273" s="279" t="s">
        <v>89</v>
      </c>
      <c r="AV273" s="15" t="s">
        <v>87</v>
      </c>
      <c r="AW273" s="15" t="s">
        <v>35</v>
      </c>
      <c r="AX273" s="15" t="s">
        <v>79</v>
      </c>
      <c r="AY273" s="279" t="s">
        <v>122</v>
      </c>
    </row>
    <row r="274" s="13" customFormat="1">
      <c r="A274" s="13"/>
      <c r="B274" s="237"/>
      <c r="C274" s="238"/>
      <c r="D274" s="232" t="s">
        <v>133</v>
      </c>
      <c r="E274" s="239" t="s">
        <v>1</v>
      </c>
      <c r="F274" s="240" t="s">
        <v>297</v>
      </c>
      <c r="G274" s="238"/>
      <c r="H274" s="241">
        <v>7.7999999999999998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133</v>
      </c>
      <c r="AU274" s="247" t="s">
        <v>89</v>
      </c>
      <c r="AV274" s="13" t="s">
        <v>89</v>
      </c>
      <c r="AW274" s="13" t="s">
        <v>35</v>
      </c>
      <c r="AX274" s="13" t="s">
        <v>87</v>
      </c>
      <c r="AY274" s="247" t="s">
        <v>122</v>
      </c>
    </row>
    <row r="275" s="2" customFormat="1" ht="24.15" customHeight="1">
      <c r="A275" s="39"/>
      <c r="B275" s="40"/>
      <c r="C275" s="219" t="s">
        <v>303</v>
      </c>
      <c r="D275" s="219" t="s">
        <v>124</v>
      </c>
      <c r="E275" s="220" t="s">
        <v>304</v>
      </c>
      <c r="F275" s="221" t="s">
        <v>305</v>
      </c>
      <c r="G275" s="222" t="s">
        <v>306</v>
      </c>
      <c r="H275" s="223">
        <v>652</v>
      </c>
      <c r="I275" s="224"/>
      <c r="J275" s="225">
        <f>ROUND(I275*H275,2)</f>
        <v>0</v>
      </c>
      <c r="K275" s="221" t="s">
        <v>128</v>
      </c>
      <c r="L275" s="45"/>
      <c r="M275" s="226" t="s">
        <v>1</v>
      </c>
      <c r="N275" s="227" t="s">
        <v>44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129</v>
      </c>
      <c r="AT275" s="230" t="s">
        <v>124</v>
      </c>
      <c r="AU275" s="230" t="s">
        <v>89</v>
      </c>
      <c r="AY275" s="18" t="s">
        <v>122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87</v>
      </c>
      <c r="BK275" s="231">
        <f>ROUND(I275*H275,2)</f>
        <v>0</v>
      </c>
      <c r="BL275" s="18" t="s">
        <v>129</v>
      </c>
      <c r="BM275" s="230" t="s">
        <v>307</v>
      </c>
    </row>
    <row r="276" s="2" customFormat="1">
      <c r="A276" s="39"/>
      <c r="B276" s="40"/>
      <c r="C276" s="41"/>
      <c r="D276" s="232" t="s">
        <v>131</v>
      </c>
      <c r="E276" s="41"/>
      <c r="F276" s="233" t="s">
        <v>308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131</v>
      </c>
      <c r="AU276" s="18" t="s">
        <v>89</v>
      </c>
    </row>
    <row r="277" s="15" customFormat="1">
      <c r="A277" s="15"/>
      <c r="B277" s="270"/>
      <c r="C277" s="271"/>
      <c r="D277" s="232" t="s">
        <v>133</v>
      </c>
      <c r="E277" s="272" t="s">
        <v>1</v>
      </c>
      <c r="F277" s="273" t="s">
        <v>145</v>
      </c>
      <c r="G277" s="271"/>
      <c r="H277" s="272" t="s">
        <v>1</v>
      </c>
      <c r="I277" s="274"/>
      <c r="J277" s="271"/>
      <c r="K277" s="271"/>
      <c r="L277" s="275"/>
      <c r="M277" s="276"/>
      <c r="N277" s="277"/>
      <c r="O277" s="277"/>
      <c r="P277" s="277"/>
      <c r="Q277" s="277"/>
      <c r="R277" s="277"/>
      <c r="S277" s="277"/>
      <c r="T277" s="27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9" t="s">
        <v>133</v>
      </c>
      <c r="AU277" s="279" t="s">
        <v>89</v>
      </c>
      <c r="AV277" s="15" t="s">
        <v>87</v>
      </c>
      <c r="AW277" s="15" t="s">
        <v>35</v>
      </c>
      <c r="AX277" s="15" t="s">
        <v>79</v>
      </c>
      <c r="AY277" s="279" t="s">
        <v>122</v>
      </c>
    </row>
    <row r="278" s="13" customFormat="1">
      <c r="A278" s="13"/>
      <c r="B278" s="237"/>
      <c r="C278" s="238"/>
      <c r="D278" s="232" t="s">
        <v>133</v>
      </c>
      <c r="E278" s="239" t="s">
        <v>1</v>
      </c>
      <c r="F278" s="240" t="s">
        <v>309</v>
      </c>
      <c r="G278" s="238"/>
      <c r="H278" s="241">
        <v>52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133</v>
      </c>
      <c r="AU278" s="247" t="s">
        <v>89</v>
      </c>
      <c r="AV278" s="13" t="s">
        <v>89</v>
      </c>
      <c r="AW278" s="13" t="s">
        <v>35</v>
      </c>
      <c r="AX278" s="13" t="s">
        <v>79</v>
      </c>
      <c r="AY278" s="247" t="s">
        <v>122</v>
      </c>
    </row>
    <row r="279" s="13" customFormat="1">
      <c r="A279" s="13"/>
      <c r="B279" s="237"/>
      <c r="C279" s="238"/>
      <c r="D279" s="232" t="s">
        <v>133</v>
      </c>
      <c r="E279" s="239" t="s">
        <v>1</v>
      </c>
      <c r="F279" s="240" t="s">
        <v>310</v>
      </c>
      <c r="G279" s="238"/>
      <c r="H279" s="241">
        <v>600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133</v>
      </c>
      <c r="AU279" s="247" t="s">
        <v>89</v>
      </c>
      <c r="AV279" s="13" t="s">
        <v>89</v>
      </c>
      <c r="AW279" s="13" t="s">
        <v>35</v>
      </c>
      <c r="AX279" s="13" t="s">
        <v>79</v>
      </c>
      <c r="AY279" s="247" t="s">
        <v>122</v>
      </c>
    </row>
    <row r="280" s="14" customFormat="1">
      <c r="A280" s="14"/>
      <c r="B280" s="248"/>
      <c r="C280" s="249"/>
      <c r="D280" s="232" t="s">
        <v>133</v>
      </c>
      <c r="E280" s="250" t="s">
        <v>1</v>
      </c>
      <c r="F280" s="251" t="s">
        <v>136</v>
      </c>
      <c r="G280" s="249"/>
      <c r="H280" s="252">
        <v>652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133</v>
      </c>
      <c r="AU280" s="258" t="s">
        <v>89</v>
      </c>
      <c r="AV280" s="14" t="s">
        <v>129</v>
      </c>
      <c r="AW280" s="14" t="s">
        <v>35</v>
      </c>
      <c r="AX280" s="14" t="s">
        <v>87</v>
      </c>
      <c r="AY280" s="258" t="s">
        <v>122</v>
      </c>
    </row>
    <row r="281" s="2" customFormat="1" ht="16.5" customHeight="1">
      <c r="A281" s="39"/>
      <c r="B281" s="40"/>
      <c r="C281" s="259" t="s">
        <v>311</v>
      </c>
      <c r="D281" s="259" t="s">
        <v>137</v>
      </c>
      <c r="E281" s="260" t="s">
        <v>312</v>
      </c>
      <c r="F281" s="261" t="s">
        <v>313</v>
      </c>
      <c r="G281" s="262" t="s">
        <v>314</v>
      </c>
      <c r="H281" s="263">
        <v>10.039999999999999</v>
      </c>
      <c r="I281" s="264"/>
      <c r="J281" s="265">
        <f>ROUND(I281*H281,2)</f>
        <v>0</v>
      </c>
      <c r="K281" s="261" t="s">
        <v>128</v>
      </c>
      <c r="L281" s="266"/>
      <c r="M281" s="267" t="s">
        <v>1</v>
      </c>
      <c r="N281" s="268" t="s">
        <v>44</v>
      </c>
      <c r="O281" s="92"/>
      <c r="P281" s="228">
        <f>O281*H281</f>
        <v>0</v>
      </c>
      <c r="Q281" s="228">
        <v>0.20000000000000001</v>
      </c>
      <c r="R281" s="228">
        <f>Q281*H281</f>
        <v>2.008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141</v>
      </c>
      <c r="AT281" s="230" t="s">
        <v>137</v>
      </c>
      <c r="AU281" s="230" t="s">
        <v>89</v>
      </c>
      <c r="AY281" s="18" t="s">
        <v>122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87</v>
      </c>
      <c r="BK281" s="231">
        <f>ROUND(I281*H281,2)</f>
        <v>0</v>
      </c>
      <c r="BL281" s="18" t="s">
        <v>129</v>
      </c>
      <c r="BM281" s="230" t="s">
        <v>315</v>
      </c>
    </row>
    <row r="282" s="2" customFormat="1">
      <c r="A282" s="39"/>
      <c r="B282" s="40"/>
      <c r="C282" s="41"/>
      <c r="D282" s="232" t="s">
        <v>131</v>
      </c>
      <c r="E282" s="41"/>
      <c r="F282" s="233" t="s">
        <v>313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131</v>
      </c>
      <c r="AU282" s="18" t="s">
        <v>89</v>
      </c>
    </row>
    <row r="283" s="13" customFormat="1">
      <c r="A283" s="13"/>
      <c r="B283" s="237"/>
      <c r="C283" s="238"/>
      <c r="D283" s="232" t="s">
        <v>133</v>
      </c>
      <c r="E283" s="239" t="s">
        <v>1</v>
      </c>
      <c r="F283" s="240" t="s">
        <v>316</v>
      </c>
      <c r="G283" s="238"/>
      <c r="H283" s="241">
        <v>10.039999999999999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133</v>
      </c>
      <c r="AU283" s="247" t="s">
        <v>89</v>
      </c>
      <c r="AV283" s="13" t="s">
        <v>89</v>
      </c>
      <c r="AW283" s="13" t="s">
        <v>35</v>
      </c>
      <c r="AX283" s="13" t="s">
        <v>87</v>
      </c>
      <c r="AY283" s="247" t="s">
        <v>122</v>
      </c>
    </row>
    <row r="284" s="2" customFormat="1" ht="16.5" customHeight="1">
      <c r="A284" s="39"/>
      <c r="B284" s="40"/>
      <c r="C284" s="219" t="s">
        <v>317</v>
      </c>
      <c r="D284" s="219" t="s">
        <v>124</v>
      </c>
      <c r="E284" s="220" t="s">
        <v>318</v>
      </c>
      <c r="F284" s="221" t="s">
        <v>319</v>
      </c>
      <c r="G284" s="222" t="s">
        <v>314</v>
      </c>
      <c r="H284" s="223">
        <v>42.600000000000001</v>
      </c>
      <c r="I284" s="224"/>
      <c r="J284" s="225">
        <f>ROUND(I284*H284,2)</f>
        <v>0</v>
      </c>
      <c r="K284" s="221" t="s">
        <v>128</v>
      </c>
      <c r="L284" s="45"/>
      <c r="M284" s="226" t="s">
        <v>1</v>
      </c>
      <c r="N284" s="227" t="s">
        <v>44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129</v>
      </c>
      <c r="AT284" s="230" t="s">
        <v>124</v>
      </c>
      <c r="AU284" s="230" t="s">
        <v>89</v>
      </c>
      <c r="AY284" s="18" t="s">
        <v>122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87</v>
      </c>
      <c r="BK284" s="231">
        <f>ROUND(I284*H284,2)</f>
        <v>0</v>
      </c>
      <c r="BL284" s="18" t="s">
        <v>129</v>
      </c>
      <c r="BM284" s="230" t="s">
        <v>320</v>
      </c>
    </row>
    <row r="285" s="2" customFormat="1">
      <c r="A285" s="39"/>
      <c r="B285" s="40"/>
      <c r="C285" s="41"/>
      <c r="D285" s="232" t="s">
        <v>131</v>
      </c>
      <c r="E285" s="41"/>
      <c r="F285" s="233" t="s">
        <v>321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131</v>
      </c>
      <c r="AU285" s="18" t="s">
        <v>89</v>
      </c>
    </row>
    <row r="286" s="15" customFormat="1">
      <c r="A286" s="15"/>
      <c r="B286" s="270"/>
      <c r="C286" s="271"/>
      <c r="D286" s="232" t="s">
        <v>133</v>
      </c>
      <c r="E286" s="272" t="s">
        <v>1</v>
      </c>
      <c r="F286" s="273" t="s">
        <v>145</v>
      </c>
      <c r="G286" s="271"/>
      <c r="H286" s="272" t="s">
        <v>1</v>
      </c>
      <c r="I286" s="274"/>
      <c r="J286" s="271"/>
      <c r="K286" s="271"/>
      <c r="L286" s="275"/>
      <c r="M286" s="276"/>
      <c r="N286" s="277"/>
      <c r="O286" s="277"/>
      <c r="P286" s="277"/>
      <c r="Q286" s="277"/>
      <c r="R286" s="277"/>
      <c r="S286" s="277"/>
      <c r="T286" s="27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9" t="s">
        <v>133</v>
      </c>
      <c r="AU286" s="279" t="s">
        <v>89</v>
      </c>
      <c r="AV286" s="15" t="s">
        <v>87</v>
      </c>
      <c r="AW286" s="15" t="s">
        <v>35</v>
      </c>
      <c r="AX286" s="15" t="s">
        <v>79</v>
      </c>
      <c r="AY286" s="279" t="s">
        <v>122</v>
      </c>
    </row>
    <row r="287" s="13" customFormat="1">
      <c r="A287" s="13"/>
      <c r="B287" s="237"/>
      <c r="C287" s="238"/>
      <c r="D287" s="232" t="s">
        <v>133</v>
      </c>
      <c r="E287" s="239" t="s">
        <v>1</v>
      </c>
      <c r="F287" s="240" t="s">
        <v>322</v>
      </c>
      <c r="G287" s="238"/>
      <c r="H287" s="241">
        <v>15.6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133</v>
      </c>
      <c r="AU287" s="247" t="s">
        <v>89</v>
      </c>
      <c r="AV287" s="13" t="s">
        <v>89</v>
      </c>
      <c r="AW287" s="13" t="s">
        <v>35</v>
      </c>
      <c r="AX287" s="13" t="s">
        <v>79</v>
      </c>
      <c r="AY287" s="247" t="s">
        <v>122</v>
      </c>
    </row>
    <row r="288" s="13" customFormat="1">
      <c r="A288" s="13"/>
      <c r="B288" s="237"/>
      <c r="C288" s="238"/>
      <c r="D288" s="232" t="s">
        <v>133</v>
      </c>
      <c r="E288" s="239" t="s">
        <v>1</v>
      </c>
      <c r="F288" s="240" t="s">
        <v>323</v>
      </c>
      <c r="G288" s="238"/>
      <c r="H288" s="241">
        <v>27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133</v>
      </c>
      <c r="AU288" s="247" t="s">
        <v>89</v>
      </c>
      <c r="AV288" s="13" t="s">
        <v>89</v>
      </c>
      <c r="AW288" s="13" t="s">
        <v>35</v>
      </c>
      <c r="AX288" s="13" t="s">
        <v>79</v>
      </c>
      <c r="AY288" s="247" t="s">
        <v>122</v>
      </c>
    </row>
    <row r="289" s="14" customFormat="1">
      <c r="A289" s="14"/>
      <c r="B289" s="248"/>
      <c r="C289" s="249"/>
      <c r="D289" s="232" t="s">
        <v>133</v>
      </c>
      <c r="E289" s="250" t="s">
        <v>1</v>
      </c>
      <c r="F289" s="251" t="s">
        <v>136</v>
      </c>
      <c r="G289" s="249"/>
      <c r="H289" s="252">
        <v>42.600000000000001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133</v>
      </c>
      <c r="AU289" s="258" t="s">
        <v>89</v>
      </c>
      <c r="AV289" s="14" t="s">
        <v>129</v>
      </c>
      <c r="AW289" s="14" t="s">
        <v>35</v>
      </c>
      <c r="AX289" s="14" t="s">
        <v>87</v>
      </c>
      <c r="AY289" s="258" t="s">
        <v>122</v>
      </c>
    </row>
    <row r="290" s="2" customFormat="1" ht="21.75" customHeight="1">
      <c r="A290" s="39"/>
      <c r="B290" s="40"/>
      <c r="C290" s="219" t="s">
        <v>324</v>
      </c>
      <c r="D290" s="219" t="s">
        <v>124</v>
      </c>
      <c r="E290" s="220" t="s">
        <v>325</v>
      </c>
      <c r="F290" s="221" t="s">
        <v>326</v>
      </c>
      <c r="G290" s="222" t="s">
        <v>314</v>
      </c>
      <c r="H290" s="223">
        <v>42.600000000000001</v>
      </c>
      <c r="I290" s="224"/>
      <c r="J290" s="225">
        <f>ROUND(I290*H290,2)</f>
        <v>0</v>
      </c>
      <c r="K290" s="221" t="s">
        <v>128</v>
      </c>
      <c r="L290" s="45"/>
      <c r="M290" s="226" t="s">
        <v>1</v>
      </c>
      <c r="N290" s="227" t="s">
        <v>44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129</v>
      </c>
      <c r="AT290" s="230" t="s">
        <v>124</v>
      </c>
      <c r="AU290" s="230" t="s">
        <v>89</v>
      </c>
      <c r="AY290" s="18" t="s">
        <v>122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87</v>
      </c>
      <c r="BK290" s="231">
        <f>ROUND(I290*H290,2)</f>
        <v>0</v>
      </c>
      <c r="BL290" s="18" t="s">
        <v>129</v>
      </c>
      <c r="BM290" s="230" t="s">
        <v>327</v>
      </c>
    </row>
    <row r="291" s="2" customFormat="1">
      <c r="A291" s="39"/>
      <c r="B291" s="40"/>
      <c r="C291" s="41"/>
      <c r="D291" s="232" t="s">
        <v>131</v>
      </c>
      <c r="E291" s="41"/>
      <c r="F291" s="233" t="s">
        <v>328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131</v>
      </c>
      <c r="AU291" s="18" t="s">
        <v>89</v>
      </c>
    </row>
    <row r="292" s="15" customFormat="1">
      <c r="A292" s="15"/>
      <c r="B292" s="270"/>
      <c r="C292" s="271"/>
      <c r="D292" s="232" t="s">
        <v>133</v>
      </c>
      <c r="E292" s="272" t="s">
        <v>1</v>
      </c>
      <c r="F292" s="273" t="s">
        <v>145</v>
      </c>
      <c r="G292" s="271"/>
      <c r="H292" s="272" t="s">
        <v>1</v>
      </c>
      <c r="I292" s="274"/>
      <c r="J292" s="271"/>
      <c r="K292" s="271"/>
      <c r="L292" s="275"/>
      <c r="M292" s="276"/>
      <c r="N292" s="277"/>
      <c r="O292" s="277"/>
      <c r="P292" s="277"/>
      <c r="Q292" s="277"/>
      <c r="R292" s="277"/>
      <c r="S292" s="277"/>
      <c r="T292" s="27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9" t="s">
        <v>133</v>
      </c>
      <c r="AU292" s="279" t="s">
        <v>89</v>
      </c>
      <c r="AV292" s="15" t="s">
        <v>87</v>
      </c>
      <c r="AW292" s="15" t="s">
        <v>35</v>
      </c>
      <c r="AX292" s="15" t="s">
        <v>79</v>
      </c>
      <c r="AY292" s="279" t="s">
        <v>122</v>
      </c>
    </row>
    <row r="293" s="13" customFormat="1">
      <c r="A293" s="13"/>
      <c r="B293" s="237"/>
      <c r="C293" s="238"/>
      <c r="D293" s="232" t="s">
        <v>133</v>
      </c>
      <c r="E293" s="239" t="s">
        <v>1</v>
      </c>
      <c r="F293" s="240" t="s">
        <v>322</v>
      </c>
      <c r="G293" s="238"/>
      <c r="H293" s="241">
        <v>15.6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133</v>
      </c>
      <c r="AU293" s="247" t="s">
        <v>89</v>
      </c>
      <c r="AV293" s="13" t="s">
        <v>89</v>
      </c>
      <c r="AW293" s="13" t="s">
        <v>35</v>
      </c>
      <c r="AX293" s="13" t="s">
        <v>79</v>
      </c>
      <c r="AY293" s="247" t="s">
        <v>122</v>
      </c>
    </row>
    <row r="294" s="13" customFormat="1">
      <c r="A294" s="13"/>
      <c r="B294" s="237"/>
      <c r="C294" s="238"/>
      <c r="D294" s="232" t="s">
        <v>133</v>
      </c>
      <c r="E294" s="239" t="s">
        <v>1</v>
      </c>
      <c r="F294" s="240" t="s">
        <v>323</v>
      </c>
      <c r="G294" s="238"/>
      <c r="H294" s="241">
        <v>27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133</v>
      </c>
      <c r="AU294" s="247" t="s">
        <v>89</v>
      </c>
      <c r="AV294" s="13" t="s">
        <v>89</v>
      </c>
      <c r="AW294" s="13" t="s">
        <v>35</v>
      </c>
      <c r="AX294" s="13" t="s">
        <v>79</v>
      </c>
      <c r="AY294" s="247" t="s">
        <v>122</v>
      </c>
    </row>
    <row r="295" s="14" customFormat="1">
      <c r="A295" s="14"/>
      <c r="B295" s="248"/>
      <c r="C295" s="249"/>
      <c r="D295" s="232" t="s">
        <v>133</v>
      </c>
      <c r="E295" s="250" t="s">
        <v>1</v>
      </c>
      <c r="F295" s="251" t="s">
        <v>136</v>
      </c>
      <c r="G295" s="249"/>
      <c r="H295" s="252">
        <v>42.600000000000001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133</v>
      </c>
      <c r="AU295" s="258" t="s">
        <v>89</v>
      </c>
      <c r="AV295" s="14" t="s">
        <v>129</v>
      </c>
      <c r="AW295" s="14" t="s">
        <v>35</v>
      </c>
      <c r="AX295" s="14" t="s">
        <v>87</v>
      </c>
      <c r="AY295" s="258" t="s">
        <v>122</v>
      </c>
    </row>
    <row r="296" s="12" customFormat="1" ht="22.8" customHeight="1">
      <c r="A296" s="12"/>
      <c r="B296" s="203"/>
      <c r="C296" s="204"/>
      <c r="D296" s="205" t="s">
        <v>78</v>
      </c>
      <c r="E296" s="217" t="s">
        <v>329</v>
      </c>
      <c r="F296" s="217" t="s">
        <v>330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SUM(P297:P298)</f>
        <v>0</v>
      </c>
      <c r="Q296" s="211"/>
      <c r="R296" s="212">
        <f>SUM(R297:R298)</f>
        <v>0</v>
      </c>
      <c r="S296" s="211"/>
      <c r="T296" s="213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87</v>
      </c>
      <c r="AT296" s="215" t="s">
        <v>78</v>
      </c>
      <c r="AU296" s="215" t="s">
        <v>87</v>
      </c>
      <c r="AY296" s="214" t="s">
        <v>122</v>
      </c>
      <c r="BK296" s="216">
        <f>SUM(BK297:BK298)</f>
        <v>0</v>
      </c>
    </row>
    <row r="297" s="2" customFormat="1" ht="24.15" customHeight="1">
      <c r="A297" s="39"/>
      <c r="B297" s="40"/>
      <c r="C297" s="219" t="s">
        <v>331</v>
      </c>
      <c r="D297" s="219" t="s">
        <v>124</v>
      </c>
      <c r="E297" s="220" t="s">
        <v>332</v>
      </c>
      <c r="F297" s="221" t="s">
        <v>333</v>
      </c>
      <c r="G297" s="222" t="s">
        <v>334</v>
      </c>
      <c r="H297" s="223">
        <v>2.7090000000000001</v>
      </c>
      <c r="I297" s="224"/>
      <c r="J297" s="225">
        <f>ROUND(I297*H297,2)</f>
        <v>0</v>
      </c>
      <c r="K297" s="221" t="s">
        <v>163</v>
      </c>
      <c r="L297" s="45"/>
      <c r="M297" s="226" t="s">
        <v>1</v>
      </c>
      <c r="N297" s="227" t="s">
        <v>44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129</v>
      </c>
      <c r="AT297" s="230" t="s">
        <v>124</v>
      </c>
      <c r="AU297" s="230" t="s">
        <v>89</v>
      </c>
      <c r="AY297" s="18" t="s">
        <v>122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87</v>
      </c>
      <c r="BK297" s="231">
        <f>ROUND(I297*H297,2)</f>
        <v>0</v>
      </c>
      <c r="BL297" s="18" t="s">
        <v>129</v>
      </c>
      <c r="BM297" s="230" t="s">
        <v>335</v>
      </c>
    </row>
    <row r="298" s="2" customFormat="1">
      <c r="A298" s="39"/>
      <c r="B298" s="40"/>
      <c r="C298" s="41"/>
      <c r="D298" s="232" t="s">
        <v>131</v>
      </c>
      <c r="E298" s="41"/>
      <c r="F298" s="233" t="s">
        <v>336</v>
      </c>
      <c r="G298" s="41"/>
      <c r="H298" s="41"/>
      <c r="I298" s="234"/>
      <c r="J298" s="41"/>
      <c r="K298" s="41"/>
      <c r="L298" s="45"/>
      <c r="M298" s="291"/>
      <c r="N298" s="292"/>
      <c r="O298" s="293"/>
      <c r="P298" s="293"/>
      <c r="Q298" s="293"/>
      <c r="R298" s="293"/>
      <c r="S298" s="293"/>
      <c r="T298" s="29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131</v>
      </c>
      <c r="AU298" s="18" t="s">
        <v>89</v>
      </c>
    </row>
    <row r="299" s="2" customFormat="1" ht="6.96" customHeight="1">
      <c r="A299" s="39"/>
      <c r="B299" s="67"/>
      <c r="C299" s="68"/>
      <c r="D299" s="68"/>
      <c r="E299" s="68"/>
      <c r="F299" s="68"/>
      <c r="G299" s="68"/>
      <c r="H299" s="68"/>
      <c r="I299" s="68"/>
      <c r="J299" s="68"/>
      <c r="K299" s="68"/>
      <c r="L299" s="45"/>
      <c r="M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</row>
  </sheetData>
  <sheetProtection sheet="1" autoFilter="0" formatColumns="0" formatRows="0" objects="1" scenarios="1" spinCount="100000" saltValue="DfCwzoUKHjV6ffEcSd+KDceMaIxUw0r6hXkX1lDKCUdALP9GKhYc8DO+zVSzlLPbxsAvbHb4UzErWRWxs9+Jlw==" hashValue="hCik0ccAKBs+j+MaU1+3XVrILzBZ8HzUt6B8eAtxnLrqeVvE1dfoMsg8PXria+soT8O/4h/MYVFR7LcvWdP79w==" algorithmName="SHA-512" password="CC35"/>
  <autoFilter ref="C118:K29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Bečva, km 41,91 - 42,37 - revitalizace toku, Ústí - Následná péče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337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ROUND((SUM(BE119:BE298)),  2)</f>
        <v>0</v>
      </c>
      <c r="G33" s="39"/>
      <c r="H33" s="39"/>
      <c r="I33" s="156">
        <v>0.20999999999999999</v>
      </c>
      <c r="J33" s="155">
        <f>ROUND(((SUM(BE119:BE298))*I33),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ROUND((SUM(BF119:BF298)),  2)</f>
        <v>0</v>
      </c>
      <c r="G34" s="39"/>
      <c r="H34" s="39"/>
      <c r="I34" s="156">
        <v>0.14999999999999999</v>
      </c>
      <c r="J34" s="155">
        <f>ROUND(((SUM(BF119:BF298))*I34),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ROUND((SUM(BG119:BG298)),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ROUND((SUM(BH119:BH298)),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ROUND((SUM(BI119:BI298)),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Bečva, km 41,91 - 42,37 - revitalizace toku, Ústí - Následná péče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197529-1.2 - Bečva, km 41,91 - 42,37 - Následná péče 2. rok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Ústí, Černotín, Skalička u Hranic</v>
      </c>
      <c r="G89" s="41"/>
      <c r="H89" s="41"/>
      <c r="I89" s="33" t="s">
        <v>22</v>
      </c>
      <c r="J89" s="80" t="str">
        <f>IF(J12="","",J12)</f>
        <v>27. 4. 2021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 p.</v>
      </c>
      <c r="G91" s="41"/>
      <c r="H91" s="41"/>
      <c r="I91" s="33" t="s">
        <v>31</v>
      </c>
      <c r="J91" s="37" t="str">
        <f>E21</f>
        <v>GEOtest,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J296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107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Bečva, km 41,91 - 42,37 - revitalizace toku, Ústí - Následná péče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30" customHeight="1">
      <c r="A111" s="39"/>
      <c r="B111" s="40"/>
      <c r="C111" s="41"/>
      <c r="D111" s="41"/>
      <c r="E111" s="77" t="str">
        <f>E9</f>
        <v>197529-1.2 - Bečva, km 41,91 - 42,37 - Následná péče 2. rok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Ústí, Černotín, Skalička u Hranic</v>
      </c>
      <c r="G113" s="41"/>
      <c r="H113" s="41"/>
      <c r="I113" s="33" t="s">
        <v>22</v>
      </c>
      <c r="J113" s="80" t="str">
        <f>IF(J12="","",J12)</f>
        <v>27. 4. 2021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Povodí Moravy, s. p.</v>
      </c>
      <c r="G115" s="41"/>
      <c r="H115" s="41"/>
      <c r="I115" s="33" t="s">
        <v>31</v>
      </c>
      <c r="J115" s="37" t="str">
        <f>E21</f>
        <v>GEOtest, a.s.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36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108</v>
      </c>
      <c r="D118" s="195" t="s">
        <v>64</v>
      </c>
      <c r="E118" s="195" t="s">
        <v>60</v>
      </c>
      <c r="F118" s="195" t="s">
        <v>61</v>
      </c>
      <c r="G118" s="195" t="s">
        <v>109</v>
      </c>
      <c r="H118" s="195" t="s">
        <v>110</v>
      </c>
      <c r="I118" s="195" t="s">
        <v>111</v>
      </c>
      <c r="J118" s="195" t="s">
        <v>101</v>
      </c>
      <c r="K118" s="196" t="s">
        <v>112</v>
      </c>
      <c r="L118" s="197"/>
      <c r="M118" s="101" t="s">
        <v>1</v>
      </c>
      <c r="N118" s="102" t="s">
        <v>43</v>
      </c>
      <c r="O118" s="102" t="s">
        <v>113</v>
      </c>
      <c r="P118" s="102" t="s">
        <v>114</v>
      </c>
      <c r="Q118" s="102" t="s">
        <v>115</v>
      </c>
      <c r="R118" s="102" t="s">
        <v>116</v>
      </c>
      <c r="S118" s="102" t="s">
        <v>117</v>
      </c>
      <c r="T118" s="103" t="s">
        <v>118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119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2.475406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78</v>
      </c>
      <c r="AU119" s="18" t="s">
        <v>103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78</v>
      </c>
      <c r="E120" s="206" t="s">
        <v>120</v>
      </c>
      <c r="F120" s="206" t="s">
        <v>121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P121+P296</f>
        <v>0</v>
      </c>
      <c r="Q120" s="211"/>
      <c r="R120" s="212">
        <f>R121+R296</f>
        <v>2.475406</v>
      </c>
      <c r="S120" s="211"/>
      <c r="T120" s="213">
        <f>T121+T296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87</v>
      </c>
      <c r="AT120" s="215" t="s">
        <v>78</v>
      </c>
      <c r="AU120" s="215" t="s">
        <v>79</v>
      </c>
      <c r="AY120" s="214" t="s">
        <v>122</v>
      </c>
      <c r="BK120" s="216">
        <f>BK121+BK296</f>
        <v>0</v>
      </c>
    </row>
    <row r="121" s="12" customFormat="1" ht="22.8" customHeight="1">
      <c r="A121" s="12"/>
      <c r="B121" s="203"/>
      <c r="C121" s="204"/>
      <c r="D121" s="205" t="s">
        <v>78</v>
      </c>
      <c r="E121" s="217" t="s">
        <v>87</v>
      </c>
      <c r="F121" s="217" t="s">
        <v>123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SUM(P122:P295)</f>
        <v>0</v>
      </c>
      <c r="Q121" s="211"/>
      <c r="R121" s="212">
        <f>SUM(R122:R295)</f>
        <v>2.475406</v>
      </c>
      <c r="S121" s="211"/>
      <c r="T121" s="213">
        <f>SUM(T122:T295)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87</v>
      </c>
      <c r="AT121" s="215" t="s">
        <v>78</v>
      </c>
      <c r="AU121" s="215" t="s">
        <v>87</v>
      </c>
      <c r="AY121" s="214" t="s">
        <v>122</v>
      </c>
      <c r="BK121" s="216">
        <f>SUM(BK122:BK295)</f>
        <v>0</v>
      </c>
    </row>
    <row r="122" s="2" customFormat="1" ht="21.75" customHeight="1">
      <c r="A122" s="39"/>
      <c r="B122" s="40"/>
      <c r="C122" s="219" t="s">
        <v>87</v>
      </c>
      <c r="D122" s="219" t="s">
        <v>124</v>
      </c>
      <c r="E122" s="220" t="s">
        <v>125</v>
      </c>
      <c r="F122" s="221" t="s">
        <v>126</v>
      </c>
      <c r="G122" s="222" t="s">
        <v>127</v>
      </c>
      <c r="H122" s="223">
        <v>0.312</v>
      </c>
      <c r="I122" s="224"/>
      <c r="J122" s="225">
        <f>ROUND(I122*H122,2)</f>
        <v>0</v>
      </c>
      <c r="K122" s="221" t="s">
        <v>128</v>
      </c>
      <c r="L122" s="45"/>
      <c r="M122" s="226" t="s">
        <v>1</v>
      </c>
      <c r="N122" s="227" t="s">
        <v>44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129</v>
      </c>
      <c r="AT122" s="230" t="s">
        <v>124</v>
      </c>
      <c r="AU122" s="230" t="s">
        <v>89</v>
      </c>
      <c r="AY122" s="18" t="s">
        <v>122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87</v>
      </c>
      <c r="BK122" s="231">
        <f>ROUND(I122*H122,2)</f>
        <v>0</v>
      </c>
      <c r="BL122" s="18" t="s">
        <v>129</v>
      </c>
      <c r="BM122" s="230" t="s">
        <v>130</v>
      </c>
    </row>
    <row r="123" s="2" customFormat="1">
      <c r="A123" s="39"/>
      <c r="B123" s="40"/>
      <c r="C123" s="41"/>
      <c r="D123" s="232" t="s">
        <v>131</v>
      </c>
      <c r="E123" s="41"/>
      <c r="F123" s="233" t="s">
        <v>132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131</v>
      </c>
      <c r="AU123" s="18" t="s">
        <v>89</v>
      </c>
    </row>
    <row r="124" s="13" customFormat="1">
      <c r="A124" s="13"/>
      <c r="B124" s="237"/>
      <c r="C124" s="238"/>
      <c r="D124" s="232" t="s">
        <v>133</v>
      </c>
      <c r="E124" s="239" t="s">
        <v>1</v>
      </c>
      <c r="F124" s="240" t="s">
        <v>134</v>
      </c>
      <c r="G124" s="238"/>
      <c r="H124" s="241">
        <v>0.042000000000000003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133</v>
      </c>
      <c r="AU124" s="247" t="s">
        <v>89</v>
      </c>
      <c r="AV124" s="13" t="s">
        <v>89</v>
      </c>
      <c r="AW124" s="13" t="s">
        <v>35</v>
      </c>
      <c r="AX124" s="13" t="s">
        <v>79</v>
      </c>
      <c r="AY124" s="247" t="s">
        <v>122</v>
      </c>
    </row>
    <row r="125" s="13" customFormat="1">
      <c r="A125" s="13"/>
      <c r="B125" s="237"/>
      <c r="C125" s="238"/>
      <c r="D125" s="232" t="s">
        <v>133</v>
      </c>
      <c r="E125" s="239" t="s">
        <v>1</v>
      </c>
      <c r="F125" s="240" t="s">
        <v>135</v>
      </c>
      <c r="G125" s="238"/>
      <c r="H125" s="241">
        <v>0.27000000000000002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133</v>
      </c>
      <c r="AU125" s="247" t="s">
        <v>89</v>
      </c>
      <c r="AV125" s="13" t="s">
        <v>89</v>
      </c>
      <c r="AW125" s="13" t="s">
        <v>35</v>
      </c>
      <c r="AX125" s="13" t="s">
        <v>79</v>
      </c>
      <c r="AY125" s="247" t="s">
        <v>122</v>
      </c>
    </row>
    <row r="126" s="14" customFormat="1">
      <c r="A126" s="14"/>
      <c r="B126" s="248"/>
      <c r="C126" s="249"/>
      <c r="D126" s="232" t="s">
        <v>133</v>
      </c>
      <c r="E126" s="250" t="s">
        <v>1</v>
      </c>
      <c r="F126" s="251" t="s">
        <v>136</v>
      </c>
      <c r="G126" s="249"/>
      <c r="H126" s="252">
        <v>0.312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133</v>
      </c>
      <c r="AU126" s="258" t="s">
        <v>89</v>
      </c>
      <c r="AV126" s="14" t="s">
        <v>129</v>
      </c>
      <c r="AW126" s="14" t="s">
        <v>35</v>
      </c>
      <c r="AX126" s="14" t="s">
        <v>87</v>
      </c>
      <c r="AY126" s="258" t="s">
        <v>122</v>
      </c>
    </row>
    <row r="127" s="2" customFormat="1" ht="16.5" customHeight="1">
      <c r="A127" s="39"/>
      <c r="B127" s="40"/>
      <c r="C127" s="259" t="s">
        <v>89</v>
      </c>
      <c r="D127" s="259" t="s">
        <v>137</v>
      </c>
      <c r="E127" s="260" t="s">
        <v>138</v>
      </c>
      <c r="F127" s="261" t="s">
        <v>139</v>
      </c>
      <c r="G127" s="262" t="s">
        <v>140</v>
      </c>
      <c r="H127" s="263">
        <v>1</v>
      </c>
      <c r="I127" s="264"/>
      <c r="J127" s="265">
        <f>ROUND(I127*H127,2)</f>
        <v>0</v>
      </c>
      <c r="K127" s="261" t="s">
        <v>1</v>
      </c>
      <c r="L127" s="266"/>
      <c r="M127" s="267" t="s">
        <v>1</v>
      </c>
      <c r="N127" s="268" t="s">
        <v>44</v>
      </c>
      <c r="O127" s="92"/>
      <c r="P127" s="228">
        <f>O127*H127</f>
        <v>0</v>
      </c>
      <c r="Q127" s="228">
        <v>0.0023</v>
      </c>
      <c r="R127" s="228">
        <f>Q127*H127</f>
        <v>0.0023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141</v>
      </c>
      <c r="AT127" s="230" t="s">
        <v>137</v>
      </c>
      <c r="AU127" s="230" t="s">
        <v>89</v>
      </c>
      <c r="AY127" s="18" t="s">
        <v>122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87</v>
      </c>
      <c r="BK127" s="231">
        <f>ROUND(I127*H127,2)</f>
        <v>0</v>
      </c>
      <c r="BL127" s="18" t="s">
        <v>129</v>
      </c>
      <c r="BM127" s="230" t="s">
        <v>142</v>
      </c>
    </row>
    <row r="128" s="2" customFormat="1">
      <c r="A128" s="39"/>
      <c r="B128" s="40"/>
      <c r="C128" s="41"/>
      <c r="D128" s="232" t="s">
        <v>131</v>
      </c>
      <c r="E128" s="41"/>
      <c r="F128" s="233" t="s">
        <v>139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89</v>
      </c>
    </row>
    <row r="129" s="2" customFormat="1">
      <c r="A129" s="39"/>
      <c r="B129" s="40"/>
      <c r="C129" s="41"/>
      <c r="D129" s="232" t="s">
        <v>143</v>
      </c>
      <c r="E129" s="41"/>
      <c r="F129" s="269" t="s">
        <v>144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143</v>
      </c>
      <c r="AU129" s="18" t="s">
        <v>89</v>
      </c>
    </row>
    <row r="130" s="15" customFormat="1">
      <c r="A130" s="15"/>
      <c r="B130" s="270"/>
      <c r="C130" s="271"/>
      <c r="D130" s="232" t="s">
        <v>133</v>
      </c>
      <c r="E130" s="272" t="s">
        <v>1</v>
      </c>
      <c r="F130" s="273" t="s">
        <v>145</v>
      </c>
      <c r="G130" s="271"/>
      <c r="H130" s="272" t="s">
        <v>1</v>
      </c>
      <c r="I130" s="274"/>
      <c r="J130" s="271"/>
      <c r="K130" s="271"/>
      <c r="L130" s="275"/>
      <c r="M130" s="276"/>
      <c r="N130" s="277"/>
      <c r="O130" s="277"/>
      <c r="P130" s="277"/>
      <c r="Q130" s="277"/>
      <c r="R130" s="277"/>
      <c r="S130" s="277"/>
      <c r="T130" s="27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9" t="s">
        <v>133</v>
      </c>
      <c r="AU130" s="279" t="s">
        <v>89</v>
      </c>
      <c r="AV130" s="15" t="s">
        <v>87</v>
      </c>
      <c r="AW130" s="15" t="s">
        <v>35</v>
      </c>
      <c r="AX130" s="15" t="s">
        <v>79</v>
      </c>
      <c r="AY130" s="279" t="s">
        <v>122</v>
      </c>
    </row>
    <row r="131" s="13" customFormat="1">
      <c r="A131" s="13"/>
      <c r="B131" s="237"/>
      <c r="C131" s="238"/>
      <c r="D131" s="232" t="s">
        <v>133</v>
      </c>
      <c r="E131" s="239" t="s">
        <v>1</v>
      </c>
      <c r="F131" s="240" t="s">
        <v>338</v>
      </c>
      <c r="G131" s="238"/>
      <c r="H131" s="241">
        <v>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133</v>
      </c>
      <c r="AU131" s="247" t="s">
        <v>89</v>
      </c>
      <c r="AV131" s="13" t="s">
        <v>89</v>
      </c>
      <c r="AW131" s="13" t="s">
        <v>35</v>
      </c>
      <c r="AX131" s="13" t="s">
        <v>87</v>
      </c>
      <c r="AY131" s="247" t="s">
        <v>122</v>
      </c>
    </row>
    <row r="132" s="2" customFormat="1" ht="16.5" customHeight="1">
      <c r="A132" s="39"/>
      <c r="B132" s="40"/>
      <c r="C132" s="259" t="s">
        <v>147</v>
      </c>
      <c r="D132" s="259" t="s">
        <v>137</v>
      </c>
      <c r="E132" s="260" t="s">
        <v>148</v>
      </c>
      <c r="F132" s="261" t="s">
        <v>149</v>
      </c>
      <c r="G132" s="262" t="s">
        <v>140</v>
      </c>
      <c r="H132" s="263">
        <v>0.5</v>
      </c>
      <c r="I132" s="264"/>
      <c r="J132" s="265">
        <f>ROUND(I132*H132,2)</f>
        <v>0</v>
      </c>
      <c r="K132" s="261" t="s">
        <v>1</v>
      </c>
      <c r="L132" s="266"/>
      <c r="M132" s="267" t="s">
        <v>1</v>
      </c>
      <c r="N132" s="268" t="s">
        <v>44</v>
      </c>
      <c r="O132" s="92"/>
      <c r="P132" s="228">
        <f>O132*H132</f>
        <v>0</v>
      </c>
      <c r="Q132" s="228">
        <v>4.0000000000000003E-05</v>
      </c>
      <c r="R132" s="228">
        <f>Q132*H132</f>
        <v>2.0000000000000002E-05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141</v>
      </c>
      <c r="AT132" s="230" t="s">
        <v>137</v>
      </c>
      <c r="AU132" s="230" t="s">
        <v>89</v>
      </c>
      <c r="AY132" s="18" t="s">
        <v>122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87</v>
      </c>
      <c r="BK132" s="231">
        <f>ROUND(I132*H132,2)</f>
        <v>0</v>
      </c>
      <c r="BL132" s="18" t="s">
        <v>129</v>
      </c>
      <c r="BM132" s="230" t="s">
        <v>150</v>
      </c>
    </row>
    <row r="133" s="2" customFormat="1">
      <c r="A133" s="39"/>
      <c r="B133" s="40"/>
      <c r="C133" s="41"/>
      <c r="D133" s="232" t="s">
        <v>131</v>
      </c>
      <c r="E133" s="41"/>
      <c r="F133" s="233" t="s">
        <v>149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89</v>
      </c>
    </row>
    <row r="134" s="2" customFormat="1">
      <c r="A134" s="39"/>
      <c r="B134" s="40"/>
      <c r="C134" s="41"/>
      <c r="D134" s="232" t="s">
        <v>143</v>
      </c>
      <c r="E134" s="41"/>
      <c r="F134" s="269" t="s">
        <v>144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143</v>
      </c>
      <c r="AU134" s="18" t="s">
        <v>89</v>
      </c>
    </row>
    <row r="135" s="15" customFormat="1">
      <c r="A135" s="15"/>
      <c r="B135" s="270"/>
      <c r="C135" s="271"/>
      <c r="D135" s="232" t="s">
        <v>133</v>
      </c>
      <c r="E135" s="272" t="s">
        <v>1</v>
      </c>
      <c r="F135" s="273" t="s">
        <v>145</v>
      </c>
      <c r="G135" s="271"/>
      <c r="H135" s="272" t="s">
        <v>1</v>
      </c>
      <c r="I135" s="274"/>
      <c r="J135" s="271"/>
      <c r="K135" s="271"/>
      <c r="L135" s="275"/>
      <c r="M135" s="276"/>
      <c r="N135" s="277"/>
      <c r="O135" s="277"/>
      <c r="P135" s="277"/>
      <c r="Q135" s="277"/>
      <c r="R135" s="277"/>
      <c r="S135" s="277"/>
      <c r="T135" s="27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9" t="s">
        <v>133</v>
      </c>
      <c r="AU135" s="279" t="s">
        <v>89</v>
      </c>
      <c r="AV135" s="15" t="s">
        <v>87</v>
      </c>
      <c r="AW135" s="15" t="s">
        <v>35</v>
      </c>
      <c r="AX135" s="15" t="s">
        <v>79</v>
      </c>
      <c r="AY135" s="279" t="s">
        <v>122</v>
      </c>
    </row>
    <row r="136" s="13" customFormat="1">
      <c r="A136" s="13"/>
      <c r="B136" s="237"/>
      <c r="C136" s="238"/>
      <c r="D136" s="232" t="s">
        <v>133</v>
      </c>
      <c r="E136" s="239" t="s">
        <v>1</v>
      </c>
      <c r="F136" s="240" t="s">
        <v>339</v>
      </c>
      <c r="G136" s="238"/>
      <c r="H136" s="241">
        <v>0.5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133</v>
      </c>
      <c r="AU136" s="247" t="s">
        <v>89</v>
      </c>
      <c r="AV136" s="13" t="s">
        <v>89</v>
      </c>
      <c r="AW136" s="13" t="s">
        <v>35</v>
      </c>
      <c r="AX136" s="13" t="s">
        <v>87</v>
      </c>
      <c r="AY136" s="247" t="s">
        <v>122</v>
      </c>
    </row>
    <row r="137" s="2" customFormat="1" ht="16.5" customHeight="1">
      <c r="A137" s="39"/>
      <c r="B137" s="40"/>
      <c r="C137" s="259" t="s">
        <v>129</v>
      </c>
      <c r="D137" s="259" t="s">
        <v>137</v>
      </c>
      <c r="E137" s="260" t="s">
        <v>152</v>
      </c>
      <c r="F137" s="261" t="s">
        <v>153</v>
      </c>
      <c r="G137" s="262" t="s">
        <v>140</v>
      </c>
      <c r="H137" s="263">
        <v>5</v>
      </c>
      <c r="I137" s="264"/>
      <c r="J137" s="265">
        <f>ROUND(I137*H137,2)</f>
        <v>0</v>
      </c>
      <c r="K137" s="261" t="s">
        <v>1</v>
      </c>
      <c r="L137" s="266"/>
      <c r="M137" s="267" t="s">
        <v>1</v>
      </c>
      <c r="N137" s="268" t="s">
        <v>44</v>
      </c>
      <c r="O137" s="92"/>
      <c r="P137" s="228">
        <f>O137*H137</f>
        <v>0</v>
      </c>
      <c r="Q137" s="228">
        <v>4.0000000000000003E-05</v>
      </c>
      <c r="R137" s="228">
        <f>Q137*H137</f>
        <v>0.00020000000000000001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141</v>
      </c>
      <c r="AT137" s="230" t="s">
        <v>137</v>
      </c>
      <c r="AU137" s="230" t="s">
        <v>89</v>
      </c>
      <c r="AY137" s="18" t="s">
        <v>122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87</v>
      </c>
      <c r="BK137" s="231">
        <f>ROUND(I137*H137,2)</f>
        <v>0</v>
      </c>
      <c r="BL137" s="18" t="s">
        <v>129</v>
      </c>
      <c r="BM137" s="230" t="s">
        <v>154</v>
      </c>
    </row>
    <row r="138" s="2" customFormat="1">
      <c r="A138" s="39"/>
      <c r="B138" s="40"/>
      <c r="C138" s="41"/>
      <c r="D138" s="232" t="s">
        <v>131</v>
      </c>
      <c r="E138" s="41"/>
      <c r="F138" s="233" t="s">
        <v>153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131</v>
      </c>
      <c r="AU138" s="18" t="s">
        <v>89</v>
      </c>
    </row>
    <row r="139" s="2" customFormat="1">
      <c r="A139" s="39"/>
      <c r="B139" s="40"/>
      <c r="C139" s="41"/>
      <c r="D139" s="232" t="s">
        <v>143</v>
      </c>
      <c r="E139" s="41"/>
      <c r="F139" s="269" t="s">
        <v>144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143</v>
      </c>
      <c r="AU139" s="18" t="s">
        <v>89</v>
      </c>
    </row>
    <row r="140" s="15" customFormat="1">
      <c r="A140" s="15"/>
      <c r="B140" s="270"/>
      <c r="C140" s="271"/>
      <c r="D140" s="232" t="s">
        <v>133</v>
      </c>
      <c r="E140" s="272" t="s">
        <v>1</v>
      </c>
      <c r="F140" s="273" t="s">
        <v>145</v>
      </c>
      <c r="G140" s="271"/>
      <c r="H140" s="272" t="s">
        <v>1</v>
      </c>
      <c r="I140" s="274"/>
      <c r="J140" s="271"/>
      <c r="K140" s="271"/>
      <c r="L140" s="275"/>
      <c r="M140" s="276"/>
      <c r="N140" s="277"/>
      <c r="O140" s="277"/>
      <c r="P140" s="277"/>
      <c r="Q140" s="277"/>
      <c r="R140" s="277"/>
      <c r="S140" s="277"/>
      <c r="T140" s="27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9" t="s">
        <v>133</v>
      </c>
      <c r="AU140" s="279" t="s">
        <v>89</v>
      </c>
      <c r="AV140" s="15" t="s">
        <v>87</v>
      </c>
      <c r="AW140" s="15" t="s">
        <v>35</v>
      </c>
      <c r="AX140" s="15" t="s">
        <v>79</v>
      </c>
      <c r="AY140" s="279" t="s">
        <v>122</v>
      </c>
    </row>
    <row r="141" s="13" customFormat="1">
      <c r="A141" s="13"/>
      <c r="B141" s="237"/>
      <c r="C141" s="238"/>
      <c r="D141" s="232" t="s">
        <v>133</v>
      </c>
      <c r="E141" s="239" t="s">
        <v>1</v>
      </c>
      <c r="F141" s="240" t="s">
        <v>340</v>
      </c>
      <c r="G141" s="238"/>
      <c r="H141" s="241">
        <v>5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133</v>
      </c>
      <c r="AU141" s="247" t="s">
        <v>89</v>
      </c>
      <c r="AV141" s="13" t="s">
        <v>89</v>
      </c>
      <c r="AW141" s="13" t="s">
        <v>35</v>
      </c>
      <c r="AX141" s="13" t="s">
        <v>87</v>
      </c>
      <c r="AY141" s="247" t="s">
        <v>122</v>
      </c>
    </row>
    <row r="142" s="2" customFormat="1" ht="21.75" customHeight="1">
      <c r="A142" s="39"/>
      <c r="B142" s="40"/>
      <c r="C142" s="259" t="s">
        <v>156</v>
      </c>
      <c r="D142" s="259" t="s">
        <v>137</v>
      </c>
      <c r="E142" s="260" t="s">
        <v>157</v>
      </c>
      <c r="F142" s="261" t="s">
        <v>158</v>
      </c>
      <c r="G142" s="262" t="s">
        <v>140</v>
      </c>
      <c r="H142" s="263">
        <v>5</v>
      </c>
      <c r="I142" s="264"/>
      <c r="J142" s="265">
        <f>ROUND(I142*H142,2)</f>
        <v>0</v>
      </c>
      <c r="K142" s="261" t="s">
        <v>1</v>
      </c>
      <c r="L142" s="266"/>
      <c r="M142" s="267" t="s">
        <v>1</v>
      </c>
      <c r="N142" s="268" t="s">
        <v>44</v>
      </c>
      <c r="O142" s="92"/>
      <c r="P142" s="228">
        <f>O142*H142</f>
        <v>0</v>
      </c>
      <c r="Q142" s="228">
        <v>4.0000000000000003E-05</v>
      </c>
      <c r="R142" s="228">
        <f>Q142*H142</f>
        <v>0.00020000000000000001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141</v>
      </c>
      <c r="AT142" s="230" t="s">
        <v>137</v>
      </c>
      <c r="AU142" s="230" t="s">
        <v>89</v>
      </c>
      <c r="AY142" s="18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87</v>
      </c>
      <c r="BK142" s="231">
        <f>ROUND(I142*H142,2)</f>
        <v>0</v>
      </c>
      <c r="BL142" s="18" t="s">
        <v>129</v>
      </c>
      <c r="BM142" s="230" t="s">
        <v>159</v>
      </c>
    </row>
    <row r="143" s="2" customFormat="1">
      <c r="A143" s="39"/>
      <c r="B143" s="40"/>
      <c r="C143" s="41"/>
      <c r="D143" s="232" t="s">
        <v>131</v>
      </c>
      <c r="E143" s="41"/>
      <c r="F143" s="233" t="s">
        <v>158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89</v>
      </c>
    </row>
    <row r="144" s="15" customFormat="1">
      <c r="A144" s="15"/>
      <c r="B144" s="270"/>
      <c r="C144" s="271"/>
      <c r="D144" s="232" t="s">
        <v>133</v>
      </c>
      <c r="E144" s="272" t="s">
        <v>1</v>
      </c>
      <c r="F144" s="273" t="s">
        <v>145</v>
      </c>
      <c r="G144" s="271"/>
      <c r="H144" s="272" t="s">
        <v>1</v>
      </c>
      <c r="I144" s="274"/>
      <c r="J144" s="271"/>
      <c r="K144" s="271"/>
      <c r="L144" s="275"/>
      <c r="M144" s="276"/>
      <c r="N144" s="277"/>
      <c r="O144" s="277"/>
      <c r="P144" s="277"/>
      <c r="Q144" s="277"/>
      <c r="R144" s="277"/>
      <c r="S144" s="277"/>
      <c r="T144" s="27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9" t="s">
        <v>133</v>
      </c>
      <c r="AU144" s="279" t="s">
        <v>89</v>
      </c>
      <c r="AV144" s="15" t="s">
        <v>87</v>
      </c>
      <c r="AW144" s="15" t="s">
        <v>35</v>
      </c>
      <c r="AX144" s="15" t="s">
        <v>79</v>
      </c>
      <c r="AY144" s="279" t="s">
        <v>122</v>
      </c>
    </row>
    <row r="145" s="13" customFormat="1">
      <c r="A145" s="13"/>
      <c r="B145" s="237"/>
      <c r="C145" s="238"/>
      <c r="D145" s="232" t="s">
        <v>133</v>
      </c>
      <c r="E145" s="239" t="s">
        <v>1</v>
      </c>
      <c r="F145" s="240" t="s">
        <v>340</v>
      </c>
      <c r="G145" s="238"/>
      <c r="H145" s="241">
        <v>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133</v>
      </c>
      <c r="AU145" s="247" t="s">
        <v>89</v>
      </c>
      <c r="AV145" s="13" t="s">
        <v>89</v>
      </c>
      <c r="AW145" s="13" t="s">
        <v>35</v>
      </c>
      <c r="AX145" s="13" t="s">
        <v>87</v>
      </c>
      <c r="AY145" s="247" t="s">
        <v>122</v>
      </c>
    </row>
    <row r="146" s="2" customFormat="1" ht="16.5" customHeight="1">
      <c r="A146" s="39"/>
      <c r="B146" s="40"/>
      <c r="C146" s="259" t="s">
        <v>160</v>
      </c>
      <c r="D146" s="259" t="s">
        <v>137</v>
      </c>
      <c r="E146" s="260" t="s">
        <v>161</v>
      </c>
      <c r="F146" s="261" t="s">
        <v>162</v>
      </c>
      <c r="G146" s="262" t="s">
        <v>140</v>
      </c>
      <c r="H146" s="263">
        <v>2</v>
      </c>
      <c r="I146" s="264"/>
      <c r="J146" s="265">
        <f>ROUND(I146*H146,2)</f>
        <v>0</v>
      </c>
      <c r="K146" s="261" t="s">
        <v>163</v>
      </c>
      <c r="L146" s="266"/>
      <c r="M146" s="267" t="s">
        <v>1</v>
      </c>
      <c r="N146" s="268" t="s">
        <v>44</v>
      </c>
      <c r="O146" s="92"/>
      <c r="P146" s="228">
        <f>O146*H146</f>
        <v>0</v>
      </c>
      <c r="Q146" s="228">
        <v>0.0089999999999999993</v>
      </c>
      <c r="R146" s="228">
        <f>Q146*H146</f>
        <v>0.017999999999999999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141</v>
      </c>
      <c r="AT146" s="230" t="s">
        <v>137</v>
      </c>
      <c r="AU146" s="230" t="s">
        <v>89</v>
      </c>
      <c r="AY146" s="18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87</v>
      </c>
      <c r="BK146" s="231">
        <f>ROUND(I146*H146,2)</f>
        <v>0</v>
      </c>
      <c r="BL146" s="18" t="s">
        <v>129</v>
      </c>
      <c r="BM146" s="230" t="s">
        <v>164</v>
      </c>
    </row>
    <row r="147" s="2" customFormat="1">
      <c r="A147" s="39"/>
      <c r="B147" s="40"/>
      <c r="C147" s="41"/>
      <c r="D147" s="232" t="s">
        <v>131</v>
      </c>
      <c r="E147" s="41"/>
      <c r="F147" s="233" t="s">
        <v>162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89</v>
      </c>
    </row>
    <row r="148" s="15" customFormat="1">
      <c r="A148" s="15"/>
      <c r="B148" s="270"/>
      <c r="C148" s="271"/>
      <c r="D148" s="232" t="s">
        <v>133</v>
      </c>
      <c r="E148" s="272" t="s">
        <v>1</v>
      </c>
      <c r="F148" s="273" t="s">
        <v>145</v>
      </c>
      <c r="G148" s="271"/>
      <c r="H148" s="272" t="s">
        <v>1</v>
      </c>
      <c r="I148" s="274"/>
      <c r="J148" s="271"/>
      <c r="K148" s="271"/>
      <c r="L148" s="275"/>
      <c r="M148" s="276"/>
      <c r="N148" s="277"/>
      <c r="O148" s="277"/>
      <c r="P148" s="277"/>
      <c r="Q148" s="277"/>
      <c r="R148" s="277"/>
      <c r="S148" s="277"/>
      <c r="T148" s="27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9" t="s">
        <v>133</v>
      </c>
      <c r="AU148" s="279" t="s">
        <v>89</v>
      </c>
      <c r="AV148" s="15" t="s">
        <v>87</v>
      </c>
      <c r="AW148" s="15" t="s">
        <v>35</v>
      </c>
      <c r="AX148" s="15" t="s">
        <v>79</v>
      </c>
      <c r="AY148" s="279" t="s">
        <v>122</v>
      </c>
    </row>
    <row r="149" s="13" customFormat="1">
      <c r="A149" s="13"/>
      <c r="B149" s="237"/>
      <c r="C149" s="238"/>
      <c r="D149" s="232" t="s">
        <v>133</v>
      </c>
      <c r="E149" s="239" t="s">
        <v>1</v>
      </c>
      <c r="F149" s="240" t="s">
        <v>341</v>
      </c>
      <c r="G149" s="238"/>
      <c r="H149" s="241">
        <v>2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133</v>
      </c>
      <c r="AU149" s="247" t="s">
        <v>89</v>
      </c>
      <c r="AV149" s="13" t="s">
        <v>89</v>
      </c>
      <c r="AW149" s="13" t="s">
        <v>35</v>
      </c>
      <c r="AX149" s="13" t="s">
        <v>87</v>
      </c>
      <c r="AY149" s="247" t="s">
        <v>122</v>
      </c>
    </row>
    <row r="150" s="2" customFormat="1" ht="16.5" customHeight="1">
      <c r="A150" s="39"/>
      <c r="B150" s="40"/>
      <c r="C150" s="259" t="s">
        <v>166</v>
      </c>
      <c r="D150" s="259" t="s">
        <v>137</v>
      </c>
      <c r="E150" s="260" t="s">
        <v>167</v>
      </c>
      <c r="F150" s="261" t="s">
        <v>168</v>
      </c>
      <c r="G150" s="262" t="s">
        <v>140</v>
      </c>
      <c r="H150" s="263">
        <v>5</v>
      </c>
      <c r="I150" s="264"/>
      <c r="J150" s="265">
        <f>ROUND(I150*H150,2)</f>
        <v>0</v>
      </c>
      <c r="K150" s="261" t="s">
        <v>1</v>
      </c>
      <c r="L150" s="266"/>
      <c r="M150" s="267" t="s">
        <v>1</v>
      </c>
      <c r="N150" s="268" t="s">
        <v>44</v>
      </c>
      <c r="O150" s="92"/>
      <c r="P150" s="228">
        <f>O150*H150</f>
        <v>0</v>
      </c>
      <c r="Q150" s="228">
        <v>0.0089999999999999993</v>
      </c>
      <c r="R150" s="228">
        <f>Q150*H150</f>
        <v>0.044999999999999998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141</v>
      </c>
      <c r="AT150" s="230" t="s">
        <v>137</v>
      </c>
      <c r="AU150" s="230" t="s">
        <v>89</v>
      </c>
      <c r="AY150" s="18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129</v>
      </c>
      <c r="BM150" s="230" t="s">
        <v>169</v>
      </c>
    </row>
    <row r="151" s="2" customFormat="1">
      <c r="A151" s="39"/>
      <c r="B151" s="40"/>
      <c r="C151" s="41"/>
      <c r="D151" s="232" t="s">
        <v>131</v>
      </c>
      <c r="E151" s="41"/>
      <c r="F151" s="233" t="s">
        <v>168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89</v>
      </c>
    </row>
    <row r="152" s="15" customFormat="1">
      <c r="A152" s="15"/>
      <c r="B152" s="270"/>
      <c r="C152" s="271"/>
      <c r="D152" s="232" t="s">
        <v>133</v>
      </c>
      <c r="E152" s="272" t="s">
        <v>1</v>
      </c>
      <c r="F152" s="273" t="s">
        <v>145</v>
      </c>
      <c r="G152" s="271"/>
      <c r="H152" s="272" t="s">
        <v>1</v>
      </c>
      <c r="I152" s="274"/>
      <c r="J152" s="271"/>
      <c r="K152" s="271"/>
      <c r="L152" s="275"/>
      <c r="M152" s="276"/>
      <c r="N152" s="277"/>
      <c r="O152" s="277"/>
      <c r="P152" s="277"/>
      <c r="Q152" s="277"/>
      <c r="R152" s="277"/>
      <c r="S152" s="277"/>
      <c r="T152" s="27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9" t="s">
        <v>133</v>
      </c>
      <c r="AU152" s="279" t="s">
        <v>89</v>
      </c>
      <c r="AV152" s="15" t="s">
        <v>87</v>
      </c>
      <c r="AW152" s="15" t="s">
        <v>35</v>
      </c>
      <c r="AX152" s="15" t="s">
        <v>79</v>
      </c>
      <c r="AY152" s="279" t="s">
        <v>122</v>
      </c>
    </row>
    <row r="153" s="13" customFormat="1">
      <c r="A153" s="13"/>
      <c r="B153" s="237"/>
      <c r="C153" s="238"/>
      <c r="D153" s="232" t="s">
        <v>133</v>
      </c>
      <c r="E153" s="239" t="s">
        <v>1</v>
      </c>
      <c r="F153" s="240" t="s">
        <v>340</v>
      </c>
      <c r="G153" s="238"/>
      <c r="H153" s="241">
        <v>5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133</v>
      </c>
      <c r="AU153" s="247" t="s">
        <v>89</v>
      </c>
      <c r="AV153" s="13" t="s">
        <v>89</v>
      </c>
      <c r="AW153" s="13" t="s">
        <v>35</v>
      </c>
      <c r="AX153" s="13" t="s">
        <v>87</v>
      </c>
      <c r="AY153" s="247" t="s">
        <v>122</v>
      </c>
    </row>
    <row r="154" s="2" customFormat="1" ht="24.15" customHeight="1">
      <c r="A154" s="39"/>
      <c r="B154" s="40"/>
      <c r="C154" s="259" t="s">
        <v>141</v>
      </c>
      <c r="D154" s="259" t="s">
        <v>137</v>
      </c>
      <c r="E154" s="260" t="s">
        <v>170</v>
      </c>
      <c r="F154" s="261" t="s">
        <v>171</v>
      </c>
      <c r="G154" s="262" t="s">
        <v>140</v>
      </c>
      <c r="H154" s="263">
        <v>5</v>
      </c>
      <c r="I154" s="264"/>
      <c r="J154" s="265">
        <f>ROUND(I154*H154,2)</f>
        <v>0</v>
      </c>
      <c r="K154" s="261" t="s">
        <v>1</v>
      </c>
      <c r="L154" s="266"/>
      <c r="M154" s="267" t="s">
        <v>1</v>
      </c>
      <c r="N154" s="268" t="s">
        <v>44</v>
      </c>
      <c r="O154" s="92"/>
      <c r="P154" s="228">
        <f>O154*H154</f>
        <v>0</v>
      </c>
      <c r="Q154" s="228">
        <v>0.0089999999999999993</v>
      </c>
      <c r="R154" s="228">
        <f>Q154*H154</f>
        <v>0.044999999999999998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141</v>
      </c>
      <c r="AT154" s="230" t="s">
        <v>137</v>
      </c>
      <c r="AU154" s="230" t="s">
        <v>89</v>
      </c>
      <c r="AY154" s="18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87</v>
      </c>
      <c r="BK154" s="231">
        <f>ROUND(I154*H154,2)</f>
        <v>0</v>
      </c>
      <c r="BL154" s="18" t="s">
        <v>129</v>
      </c>
      <c r="BM154" s="230" t="s">
        <v>172</v>
      </c>
    </row>
    <row r="155" s="2" customFormat="1">
      <c r="A155" s="39"/>
      <c r="B155" s="40"/>
      <c r="C155" s="41"/>
      <c r="D155" s="232" t="s">
        <v>131</v>
      </c>
      <c r="E155" s="41"/>
      <c r="F155" s="233" t="s">
        <v>171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89</v>
      </c>
    </row>
    <row r="156" s="15" customFormat="1">
      <c r="A156" s="15"/>
      <c r="B156" s="270"/>
      <c r="C156" s="271"/>
      <c r="D156" s="232" t="s">
        <v>133</v>
      </c>
      <c r="E156" s="272" t="s">
        <v>1</v>
      </c>
      <c r="F156" s="273" t="s">
        <v>145</v>
      </c>
      <c r="G156" s="271"/>
      <c r="H156" s="272" t="s">
        <v>1</v>
      </c>
      <c r="I156" s="274"/>
      <c r="J156" s="271"/>
      <c r="K156" s="271"/>
      <c r="L156" s="275"/>
      <c r="M156" s="276"/>
      <c r="N156" s="277"/>
      <c r="O156" s="277"/>
      <c r="P156" s="277"/>
      <c r="Q156" s="277"/>
      <c r="R156" s="277"/>
      <c r="S156" s="277"/>
      <c r="T156" s="27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9" t="s">
        <v>133</v>
      </c>
      <c r="AU156" s="279" t="s">
        <v>89</v>
      </c>
      <c r="AV156" s="15" t="s">
        <v>87</v>
      </c>
      <c r="AW156" s="15" t="s">
        <v>35</v>
      </c>
      <c r="AX156" s="15" t="s">
        <v>79</v>
      </c>
      <c r="AY156" s="279" t="s">
        <v>122</v>
      </c>
    </row>
    <row r="157" s="13" customFormat="1">
      <c r="A157" s="13"/>
      <c r="B157" s="237"/>
      <c r="C157" s="238"/>
      <c r="D157" s="232" t="s">
        <v>133</v>
      </c>
      <c r="E157" s="239" t="s">
        <v>1</v>
      </c>
      <c r="F157" s="240" t="s">
        <v>340</v>
      </c>
      <c r="G157" s="238"/>
      <c r="H157" s="241">
        <v>5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133</v>
      </c>
      <c r="AU157" s="247" t="s">
        <v>89</v>
      </c>
      <c r="AV157" s="13" t="s">
        <v>89</v>
      </c>
      <c r="AW157" s="13" t="s">
        <v>35</v>
      </c>
      <c r="AX157" s="13" t="s">
        <v>87</v>
      </c>
      <c r="AY157" s="247" t="s">
        <v>122</v>
      </c>
    </row>
    <row r="158" s="2" customFormat="1" ht="16.5" customHeight="1">
      <c r="A158" s="39"/>
      <c r="B158" s="40"/>
      <c r="C158" s="259" t="s">
        <v>173</v>
      </c>
      <c r="D158" s="259" t="s">
        <v>137</v>
      </c>
      <c r="E158" s="260" t="s">
        <v>174</v>
      </c>
      <c r="F158" s="261" t="s">
        <v>175</v>
      </c>
      <c r="G158" s="262" t="s">
        <v>140</v>
      </c>
      <c r="H158" s="263">
        <v>5</v>
      </c>
      <c r="I158" s="264"/>
      <c r="J158" s="265">
        <f>ROUND(I158*H158,2)</f>
        <v>0</v>
      </c>
      <c r="K158" s="261" t="s">
        <v>1</v>
      </c>
      <c r="L158" s="266"/>
      <c r="M158" s="267" t="s">
        <v>1</v>
      </c>
      <c r="N158" s="268" t="s">
        <v>44</v>
      </c>
      <c r="O158" s="92"/>
      <c r="P158" s="228">
        <f>O158*H158</f>
        <v>0</v>
      </c>
      <c r="Q158" s="228">
        <v>0.0089999999999999993</v>
      </c>
      <c r="R158" s="228">
        <f>Q158*H158</f>
        <v>0.044999999999999998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141</v>
      </c>
      <c r="AT158" s="230" t="s">
        <v>137</v>
      </c>
      <c r="AU158" s="230" t="s">
        <v>89</v>
      </c>
      <c r="AY158" s="18" t="s">
        <v>122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87</v>
      </c>
      <c r="BK158" s="231">
        <f>ROUND(I158*H158,2)</f>
        <v>0</v>
      </c>
      <c r="BL158" s="18" t="s">
        <v>129</v>
      </c>
      <c r="BM158" s="230" t="s">
        <v>176</v>
      </c>
    </row>
    <row r="159" s="2" customFormat="1">
      <c r="A159" s="39"/>
      <c r="B159" s="40"/>
      <c r="C159" s="41"/>
      <c r="D159" s="232" t="s">
        <v>131</v>
      </c>
      <c r="E159" s="41"/>
      <c r="F159" s="233" t="s">
        <v>175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89</v>
      </c>
    </row>
    <row r="160" s="15" customFormat="1">
      <c r="A160" s="15"/>
      <c r="B160" s="270"/>
      <c r="C160" s="271"/>
      <c r="D160" s="232" t="s">
        <v>133</v>
      </c>
      <c r="E160" s="272" t="s">
        <v>1</v>
      </c>
      <c r="F160" s="273" t="s">
        <v>145</v>
      </c>
      <c r="G160" s="271"/>
      <c r="H160" s="272" t="s">
        <v>1</v>
      </c>
      <c r="I160" s="274"/>
      <c r="J160" s="271"/>
      <c r="K160" s="271"/>
      <c r="L160" s="275"/>
      <c r="M160" s="276"/>
      <c r="N160" s="277"/>
      <c r="O160" s="277"/>
      <c r="P160" s="277"/>
      <c r="Q160" s="277"/>
      <c r="R160" s="277"/>
      <c r="S160" s="277"/>
      <c r="T160" s="27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9" t="s">
        <v>133</v>
      </c>
      <c r="AU160" s="279" t="s">
        <v>89</v>
      </c>
      <c r="AV160" s="15" t="s">
        <v>87</v>
      </c>
      <c r="AW160" s="15" t="s">
        <v>35</v>
      </c>
      <c r="AX160" s="15" t="s">
        <v>79</v>
      </c>
      <c r="AY160" s="279" t="s">
        <v>122</v>
      </c>
    </row>
    <row r="161" s="13" customFormat="1">
      <c r="A161" s="13"/>
      <c r="B161" s="237"/>
      <c r="C161" s="238"/>
      <c r="D161" s="232" t="s">
        <v>133</v>
      </c>
      <c r="E161" s="239" t="s">
        <v>1</v>
      </c>
      <c r="F161" s="240" t="s">
        <v>340</v>
      </c>
      <c r="G161" s="238"/>
      <c r="H161" s="241">
        <v>5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133</v>
      </c>
      <c r="AU161" s="247" t="s">
        <v>89</v>
      </c>
      <c r="AV161" s="13" t="s">
        <v>89</v>
      </c>
      <c r="AW161" s="13" t="s">
        <v>35</v>
      </c>
      <c r="AX161" s="13" t="s">
        <v>87</v>
      </c>
      <c r="AY161" s="247" t="s">
        <v>122</v>
      </c>
    </row>
    <row r="162" s="2" customFormat="1" ht="21.75" customHeight="1">
      <c r="A162" s="39"/>
      <c r="B162" s="40"/>
      <c r="C162" s="259" t="s">
        <v>177</v>
      </c>
      <c r="D162" s="259" t="s">
        <v>137</v>
      </c>
      <c r="E162" s="260" t="s">
        <v>178</v>
      </c>
      <c r="F162" s="261" t="s">
        <v>179</v>
      </c>
      <c r="G162" s="262" t="s">
        <v>140</v>
      </c>
      <c r="H162" s="263">
        <v>5</v>
      </c>
      <c r="I162" s="264"/>
      <c r="J162" s="265">
        <f>ROUND(I162*H162,2)</f>
        <v>0</v>
      </c>
      <c r="K162" s="261" t="s">
        <v>1</v>
      </c>
      <c r="L162" s="266"/>
      <c r="M162" s="267" t="s">
        <v>1</v>
      </c>
      <c r="N162" s="268" t="s">
        <v>44</v>
      </c>
      <c r="O162" s="92"/>
      <c r="P162" s="228">
        <f>O162*H162</f>
        <v>0</v>
      </c>
      <c r="Q162" s="228">
        <v>0.0089999999999999993</v>
      </c>
      <c r="R162" s="228">
        <f>Q162*H162</f>
        <v>0.044999999999999998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141</v>
      </c>
      <c r="AT162" s="230" t="s">
        <v>137</v>
      </c>
      <c r="AU162" s="230" t="s">
        <v>89</v>
      </c>
      <c r="AY162" s="18" t="s">
        <v>122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129</v>
      </c>
      <c r="BM162" s="230" t="s">
        <v>180</v>
      </c>
    </row>
    <row r="163" s="2" customFormat="1">
      <c r="A163" s="39"/>
      <c r="B163" s="40"/>
      <c r="C163" s="41"/>
      <c r="D163" s="232" t="s">
        <v>131</v>
      </c>
      <c r="E163" s="41"/>
      <c r="F163" s="233" t="s">
        <v>179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131</v>
      </c>
      <c r="AU163" s="18" t="s">
        <v>89</v>
      </c>
    </row>
    <row r="164" s="15" customFormat="1">
      <c r="A164" s="15"/>
      <c r="B164" s="270"/>
      <c r="C164" s="271"/>
      <c r="D164" s="232" t="s">
        <v>133</v>
      </c>
      <c r="E164" s="272" t="s">
        <v>1</v>
      </c>
      <c r="F164" s="273" t="s">
        <v>145</v>
      </c>
      <c r="G164" s="271"/>
      <c r="H164" s="272" t="s">
        <v>1</v>
      </c>
      <c r="I164" s="274"/>
      <c r="J164" s="271"/>
      <c r="K164" s="271"/>
      <c r="L164" s="275"/>
      <c r="M164" s="276"/>
      <c r="N164" s="277"/>
      <c r="O164" s="277"/>
      <c r="P164" s="277"/>
      <c r="Q164" s="277"/>
      <c r="R164" s="277"/>
      <c r="S164" s="277"/>
      <c r="T164" s="27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9" t="s">
        <v>133</v>
      </c>
      <c r="AU164" s="279" t="s">
        <v>89</v>
      </c>
      <c r="AV164" s="15" t="s">
        <v>87</v>
      </c>
      <c r="AW164" s="15" t="s">
        <v>35</v>
      </c>
      <c r="AX164" s="15" t="s">
        <v>79</v>
      </c>
      <c r="AY164" s="279" t="s">
        <v>122</v>
      </c>
    </row>
    <row r="165" s="13" customFormat="1">
      <c r="A165" s="13"/>
      <c r="B165" s="237"/>
      <c r="C165" s="238"/>
      <c r="D165" s="232" t="s">
        <v>133</v>
      </c>
      <c r="E165" s="239" t="s">
        <v>1</v>
      </c>
      <c r="F165" s="240" t="s">
        <v>340</v>
      </c>
      <c r="G165" s="238"/>
      <c r="H165" s="241">
        <v>5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133</v>
      </c>
      <c r="AU165" s="247" t="s">
        <v>89</v>
      </c>
      <c r="AV165" s="13" t="s">
        <v>89</v>
      </c>
      <c r="AW165" s="13" t="s">
        <v>35</v>
      </c>
      <c r="AX165" s="13" t="s">
        <v>87</v>
      </c>
      <c r="AY165" s="247" t="s">
        <v>122</v>
      </c>
    </row>
    <row r="166" s="2" customFormat="1" ht="16.5" customHeight="1">
      <c r="A166" s="39"/>
      <c r="B166" s="40"/>
      <c r="C166" s="259" t="s">
        <v>181</v>
      </c>
      <c r="D166" s="259" t="s">
        <v>137</v>
      </c>
      <c r="E166" s="260" t="s">
        <v>182</v>
      </c>
      <c r="F166" s="261" t="s">
        <v>183</v>
      </c>
      <c r="G166" s="262" t="s">
        <v>140</v>
      </c>
      <c r="H166" s="263">
        <v>5</v>
      </c>
      <c r="I166" s="264"/>
      <c r="J166" s="265">
        <f>ROUND(I166*H166,2)</f>
        <v>0</v>
      </c>
      <c r="K166" s="261" t="s">
        <v>1</v>
      </c>
      <c r="L166" s="266"/>
      <c r="M166" s="267" t="s">
        <v>1</v>
      </c>
      <c r="N166" s="268" t="s">
        <v>44</v>
      </c>
      <c r="O166" s="92"/>
      <c r="P166" s="228">
        <f>O166*H166</f>
        <v>0</v>
      </c>
      <c r="Q166" s="228">
        <v>0.0089999999999999993</v>
      </c>
      <c r="R166" s="228">
        <f>Q166*H166</f>
        <v>0.044999999999999998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141</v>
      </c>
      <c r="AT166" s="230" t="s">
        <v>137</v>
      </c>
      <c r="AU166" s="230" t="s">
        <v>89</v>
      </c>
      <c r="AY166" s="18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87</v>
      </c>
      <c r="BK166" s="231">
        <f>ROUND(I166*H166,2)</f>
        <v>0</v>
      </c>
      <c r="BL166" s="18" t="s">
        <v>129</v>
      </c>
      <c r="BM166" s="230" t="s">
        <v>184</v>
      </c>
    </row>
    <row r="167" s="2" customFormat="1">
      <c r="A167" s="39"/>
      <c r="B167" s="40"/>
      <c r="C167" s="41"/>
      <c r="D167" s="232" t="s">
        <v>131</v>
      </c>
      <c r="E167" s="41"/>
      <c r="F167" s="233" t="s">
        <v>183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131</v>
      </c>
      <c r="AU167" s="18" t="s">
        <v>89</v>
      </c>
    </row>
    <row r="168" s="15" customFormat="1">
      <c r="A168" s="15"/>
      <c r="B168" s="270"/>
      <c r="C168" s="271"/>
      <c r="D168" s="232" t="s">
        <v>133</v>
      </c>
      <c r="E168" s="272" t="s">
        <v>1</v>
      </c>
      <c r="F168" s="273" t="s">
        <v>145</v>
      </c>
      <c r="G168" s="271"/>
      <c r="H168" s="272" t="s">
        <v>1</v>
      </c>
      <c r="I168" s="274"/>
      <c r="J168" s="271"/>
      <c r="K168" s="271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133</v>
      </c>
      <c r="AU168" s="279" t="s">
        <v>89</v>
      </c>
      <c r="AV168" s="15" t="s">
        <v>87</v>
      </c>
      <c r="AW168" s="15" t="s">
        <v>35</v>
      </c>
      <c r="AX168" s="15" t="s">
        <v>79</v>
      </c>
      <c r="AY168" s="279" t="s">
        <v>122</v>
      </c>
    </row>
    <row r="169" s="13" customFormat="1">
      <c r="A169" s="13"/>
      <c r="B169" s="237"/>
      <c r="C169" s="238"/>
      <c r="D169" s="232" t="s">
        <v>133</v>
      </c>
      <c r="E169" s="239" t="s">
        <v>1</v>
      </c>
      <c r="F169" s="240" t="s">
        <v>340</v>
      </c>
      <c r="G169" s="238"/>
      <c r="H169" s="241">
        <v>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133</v>
      </c>
      <c r="AU169" s="247" t="s">
        <v>89</v>
      </c>
      <c r="AV169" s="13" t="s">
        <v>89</v>
      </c>
      <c r="AW169" s="13" t="s">
        <v>35</v>
      </c>
      <c r="AX169" s="13" t="s">
        <v>87</v>
      </c>
      <c r="AY169" s="247" t="s">
        <v>122</v>
      </c>
    </row>
    <row r="170" s="2" customFormat="1" ht="16.5" customHeight="1">
      <c r="A170" s="39"/>
      <c r="B170" s="40"/>
      <c r="C170" s="259" t="s">
        <v>185</v>
      </c>
      <c r="D170" s="259" t="s">
        <v>137</v>
      </c>
      <c r="E170" s="260" t="s">
        <v>186</v>
      </c>
      <c r="F170" s="261" t="s">
        <v>187</v>
      </c>
      <c r="G170" s="262" t="s">
        <v>140</v>
      </c>
      <c r="H170" s="263">
        <v>3</v>
      </c>
      <c r="I170" s="264"/>
      <c r="J170" s="265">
        <f>ROUND(I170*H170,2)</f>
        <v>0</v>
      </c>
      <c r="K170" s="261" t="s">
        <v>1</v>
      </c>
      <c r="L170" s="266"/>
      <c r="M170" s="267" t="s">
        <v>1</v>
      </c>
      <c r="N170" s="268" t="s">
        <v>44</v>
      </c>
      <c r="O170" s="92"/>
      <c r="P170" s="228">
        <f>O170*H170</f>
        <v>0</v>
      </c>
      <c r="Q170" s="228">
        <v>0.0089999999999999993</v>
      </c>
      <c r="R170" s="228">
        <f>Q170*H170</f>
        <v>0.026999999999999996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141</v>
      </c>
      <c r="AT170" s="230" t="s">
        <v>137</v>
      </c>
      <c r="AU170" s="230" t="s">
        <v>89</v>
      </c>
      <c r="AY170" s="18" t="s">
        <v>122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87</v>
      </c>
      <c r="BK170" s="231">
        <f>ROUND(I170*H170,2)</f>
        <v>0</v>
      </c>
      <c r="BL170" s="18" t="s">
        <v>129</v>
      </c>
      <c r="BM170" s="230" t="s">
        <v>188</v>
      </c>
    </row>
    <row r="171" s="2" customFormat="1">
      <c r="A171" s="39"/>
      <c r="B171" s="40"/>
      <c r="C171" s="41"/>
      <c r="D171" s="232" t="s">
        <v>131</v>
      </c>
      <c r="E171" s="41"/>
      <c r="F171" s="233" t="s">
        <v>187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131</v>
      </c>
      <c r="AU171" s="18" t="s">
        <v>89</v>
      </c>
    </row>
    <row r="172" s="15" customFormat="1">
      <c r="A172" s="15"/>
      <c r="B172" s="270"/>
      <c r="C172" s="271"/>
      <c r="D172" s="232" t="s">
        <v>133</v>
      </c>
      <c r="E172" s="272" t="s">
        <v>1</v>
      </c>
      <c r="F172" s="273" t="s">
        <v>145</v>
      </c>
      <c r="G172" s="271"/>
      <c r="H172" s="272" t="s">
        <v>1</v>
      </c>
      <c r="I172" s="274"/>
      <c r="J172" s="271"/>
      <c r="K172" s="271"/>
      <c r="L172" s="275"/>
      <c r="M172" s="276"/>
      <c r="N172" s="277"/>
      <c r="O172" s="277"/>
      <c r="P172" s="277"/>
      <c r="Q172" s="277"/>
      <c r="R172" s="277"/>
      <c r="S172" s="277"/>
      <c r="T172" s="27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9" t="s">
        <v>133</v>
      </c>
      <c r="AU172" s="279" t="s">
        <v>89</v>
      </c>
      <c r="AV172" s="15" t="s">
        <v>87</v>
      </c>
      <c r="AW172" s="15" t="s">
        <v>35</v>
      </c>
      <c r="AX172" s="15" t="s">
        <v>79</v>
      </c>
      <c r="AY172" s="279" t="s">
        <v>122</v>
      </c>
    </row>
    <row r="173" s="13" customFormat="1">
      <c r="A173" s="13"/>
      <c r="B173" s="237"/>
      <c r="C173" s="238"/>
      <c r="D173" s="232" t="s">
        <v>133</v>
      </c>
      <c r="E173" s="239" t="s">
        <v>1</v>
      </c>
      <c r="F173" s="240" t="s">
        <v>342</v>
      </c>
      <c r="G173" s="238"/>
      <c r="H173" s="241">
        <v>3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133</v>
      </c>
      <c r="AU173" s="247" t="s">
        <v>89</v>
      </c>
      <c r="AV173" s="13" t="s">
        <v>89</v>
      </c>
      <c r="AW173" s="13" t="s">
        <v>35</v>
      </c>
      <c r="AX173" s="13" t="s">
        <v>87</v>
      </c>
      <c r="AY173" s="247" t="s">
        <v>122</v>
      </c>
    </row>
    <row r="174" s="2" customFormat="1" ht="16.5" customHeight="1">
      <c r="A174" s="39"/>
      <c r="B174" s="40"/>
      <c r="C174" s="259" t="s">
        <v>190</v>
      </c>
      <c r="D174" s="259" t="s">
        <v>137</v>
      </c>
      <c r="E174" s="260" t="s">
        <v>191</v>
      </c>
      <c r="F174" s="261" t="s">
        <v>192</v>
      </c>
      <c r="G174" s="262" t="s">
        <v>140</v>
      </c>
      <c r="H174" s="263">
        <v>0.5</v>
      </c>
      <c r="I174" s="264"/>
      <c r="J174" s="265">
        <f>ROUND(I174*H174,2)</f>
        <v>0</v>
      </c>
      <c r="K174" s="261" t="s">
        <v>1</v>
      </c>
      <c r="L174" s="266"/>
      <c r="M174" s="267" t="s">
        <v>1</v>
      </c>
      <c r="N174" s="268" t="s">
        <v>44</v>
      </c>
      <c r="O174" s="92"/>
      <c r="P174" s="228">
        <f>O174*H174</f>
        <v>0</v>
      </c>
      <c r="Q174" s="228">
        <v>0.001</v>
      </c>
      <c r="R174" s="228">
        <f>Q174*H174</f>
        <v>0.00050000000000000001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141</v>
      </c>
      <c r="AT174" s="230" t="s">
        <v>137</v>
      </c>
      <c r="AU174" s="230" t="s">
        <v>89</v>
      </c>
      <c r="AY174" s="18" t="s">
        <v>122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87</v>
      </c>
      <c r="BK174" s="231">
        <f>ROUND(I174*H174,2)</f>
        <v>0</v>
      </c>
      <c r="BL174" s="18" t="s">
        <v>129</v>
      </c>
      <c r="BM174" s="230" t="s">
        <v>193</v>
      </c>
    </row>
    <row r="175" s="2" customFormat="1">
      <c r="A175" s="39"/>
      <c r="B175" s="40"/>
      <c r="C175" s="41"/>
      <c r="D175" s="232" t="s">
        <v>131</v>
      </c>
      <c r="E175" s="41"/>
      <c r="F175" s="233" t="s">
        <v>192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89</v>
      </c>
    </row>
    <row r="176" s="2" customFormat="1">
      <c r="A176" s="39"/>
      <c r="B176" s="40"/>
      <c r="C176" s="41"/>
      <c r="D176" s="232" t="s">
        <v>143</v>
      </c>
      <c r="E176" s="41"/>
      <c r="F176" s="269" t="s">
        <v>144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143</v>
      </c>
      <c r="AU176" s="18" t="s">
        <v>89</v>
      </c>
    </row>
    <row r="177" s="15" customFormat="1">
      <c r="A177" s="15"/>
      <c r="B177" s="270"/>
      <c r="C177" s="271"/>
      <c r="D177" s="232" t="s">
        <v>133</v>
      </c>
      <c r="E177" s="272" t="s">
        <v>1</v>
      </c>
      <c r="F177" s="273" t="s">
        <v>145</v>
      </c>
      <c r="G177" s="271"/>
      <c r="H177" s="272" t="s">
        <v>1</v>
      </c>
      <c r="I177" s="274"/>
      <c r="J177" s="271"/>
      <c r="K177" s="271"/>
      <c r="L177" s="275"/>
      <c r="M177" s="276"/>
      <c r="N177" s="277"/>
      <c r="O177" s="277"/>
      <c r="P177" s="277"/>
      <c r="Q177" s="277"/>
      <c r="R177" s="277"/>
      <c r="S177" s="277"/>
      <c r="T177" s="27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9" t="s">
        <v>133</v>
      </c>
      <c r="AU177" s="279" t="s">
        <v>89</v>
      </c>
      <c r="AV177" s="15" t="s">
        <v>87</v>
      </c>
      <c r="AW177" s="15" t="s">
        <v>35</v>
      </c>
      <c r="AX177" s="15" t="s">
        <v>79</v>
      </c>
      <c r="AY177" s="279" t="s">
        <v>122</v>
      </c>
    </row>
    <row r="178" s="13" customFormat="1">
      <c r="A178" s="13"/>
      <c r="B178" s="237"/>
      <c r="C178" s="238"/>
      <c r="D178" s="232" t="s">
        <v>133</v>
      </c>
      <c r="E178" s="239" t="s">
        <v>1</v>
      </c>
      <c r="F178" s="240" t="s">
        <v>339</v>
      </c>
      <c r="G178" s="238"/>
      <c r="H178" s="241">
        <v>0.5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133</v>
      </c>
      <c r="AU178" s="247" t="s">
        <v>89</v>
      </c>
      <c r="AV178" s="13" t="s">
        <v>89</v>
      </c>
      <c r="AW178" s="13" t="s">
        <v>35</v>
      </c>
      <c r="AX178" s="13" t="s">
        <v>87</v>
      </c>
      <c r="AY178" s="247" t="s">
        <v>122</v>
      </c>
    </row>
    <row r="179" s="2" customFormat="1" ht="16.5" customHeight="1">
      <c r="A179" s="39"/>
      <c r="B179" s="40"/>
      <c r="C179" s="259" t="s">
        <v>194</v>
      </c>
      <c r="D179" s="259" t="s">
        <v>137</v>
      </c>
      <c r="E179" s="260" t="s">
        <v>195</v>
      </c>
      <c r="F179" s="261" t="s">
        <v>196</v>
      </c>
      <c r="G179" s="262" t="s">
        <v>140</v>
      </c>
      <c r="H179" s="263">
        <v>0.29999999999999999</v>
      </c>
      <c r="I179" s="264"/>
      <c r="J179" s="265">
        <f>ROUND(I179*H179,2)</f>
        <v>0</v>
      </c>
      <c r="K179" s="261" t="s">
        <v>1</v>
      </c>
      <c r="L179" s="266"/>
      <c r="M179" s="267" t="s">
        <v>1</v>
      </c>
      <c r="N179" s="268" t="s">
        <v>44</v>
      </c>
      <c r="O179" s="92"/>
      <c r="P179" s="228">
        <f>O179*H179</f>
        <v>0</v>
      </c>
      <c r="Q179" s="228">
        <v>0.0015</v>
      </c>
      <c r="R179" s="228">
        <f>Q179*H179</f>
        <v>0.00044999999999999999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141</v>
      </c>
      <c r="AT179" s="230" t="s">
        <v>137</v>
      </c>
      <c r="AU179" s="230" t="s">
        <v>89</v>
      </c>
      <c r="AY179" s="18" t="s">
        <v>122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87</v>
      </c>
      <c r="BK179" s="231">
        <f>ROUND(I179*H179,2)</f>
        <v>0</v>
      </c>
      <c r="BL179" s="18" t="s">
        <v>129</v>
      </c>
      <c r="BM179" s="230" t="s">
        <v>197</v>
      </c>
    </row>
    <row r="180" s="2" customFormat="1">
      <c r="A180" s="39"/>
      <c r="B180" s="40"/>
      <c r="C180" s="41"/>
      <c r="D180" s="232" t="s">
        <v>131</v>
      </c>
      <c r="E180" s="41"/>
      <c r="F180" s="233" t="s">
        <v>196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89</v>
      </c>
    </row>
    <row r="181" s="2" customFormat="1">
      <c r="A181" s="39"/>
      <c r="B181" s="40"/>
      <c r="C181" s="41"/>
      <c r="D181" s="232" t="s">
        <v>143</v>
      </c>
      <c r="E181" s="41"/>
      <c r="F181" s="269" t="s">
        <v>144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143</v>
      </c>
      <c r="AU181" s="18" t="s">
        <v>89</v>
      </c>
    </row>
    <row r="182" s="15" customFormat="1">
      <c r="A182" s="15"/>
      <c r="B182" s="270"/>
      <c r="C182" s="271"/>
      <c r="D182" s="232" t="s">
        <v>133</v>
      </c>
      <c r="E182" s="272" t="s">
        <v>1</v>
      </c>
      <c r="F182" s="273" t="s">
        <v>145</v>
      </c>
      <c r="G182" s="271"/>
      <c r="H182" s="272" t="s">
        <v>1</v>
      </c>
      <c r="I182" s="274"/>
      <c r="J182" s="271"/>
      <c r="K182" s="271"/>
      <c r="L182" s="275"/>
      <c r="M182" s="276"/>
      <c r="N182" s="277"/>
      <c r="O182" s="277"/>
      <c r="P182" s="277"/>
      <c r="Q182" s="277"/>
      <c r="R182" s="277"/>
      <c r="S182" s="277"/>
      <c r="T182" s="27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9" t="s">
        <v>133</v>
      </c>
      <c r="AU182" s="279" t="s">
        <v>89</v>
      </c>
      <c r="AV182" s="15" t="s">
        <v>87</v>
      </c>
      <c r="AW182" s="15" t="s">
        <v>35</v>
      </c>
      <c r="AX182" s="15" t="s">
        <v>79</v>
      </c>
      <c r="AY182" s="279" t="s">
        <v>122</v>
      </c>
    </row>
    <row r="183" s="13" customFormat="1">
      <c r="A183" s="13"/>
      <c r="B183" s="237"/>
      <c r="C183" s="238"/>
      <c r="D183" s="232" t="s">
        <v>133</v>
      </c>
      <c r="E183" s="239" t="s">
        <v>1</v>
      </c>
      <c r="F183" s="240" t="s">
        <v>343</v>
      </c>
      <c r="G183" s="238"/>
      <c r="H183" s="241">
        <v>0.29999999999999999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133</v>
      </c>
      <c r="AU183" s="247" t="s">
        <v>89</v>
      </c>
      <c r="AV183" s="13" t="s">
        <v>89</v>
      </c>
      <c r="AW183" s="13" t="s">
        <v>35</v>
      </c>
      <c r="AX183" s="13" t="s">
        <v>87</v>
      </c>
      <c r="AY183" s="247" t="s">
        <v>122</v>
      </c>
    </row>
    <row r="184" s="2" customFormat="1" ht="16.5" customHeight="1">
      <c r="A184" s="39"/>
      <c r="B184" s="40"/>
      <c r="C184" s="259" t="s">
        <v>8</v>
      </c>
      <c r="D184" s="259" t="s">
        <v>137</v>
      </c>
      <c r="E184" s="260" t="s">
        <v>199</v>
      </c>
      <c r="F184" s="261" t="s">
        <v>200</v>
      </c>
      <c r="G184" s="262" t="s">
        <v>140</v>
      </c>
      <c r="H184" s="263">
        <v>0.5</v>
      </c>
      <c r="I184" s="264"/>
      <c r="J184" s="265">
        <f>ROUND(I184*H184,2)</f>
        <v>0</v>
      </c>
      <c r="K184" s="261" t="s">
        <v>1</v>
      </c>
      <c r="L184" s="266"/>
      <c r="M184" s="267" t="s">
        <v>1</v>
      </c>
      <c r="N184" s="268" t="s">
        <v>44</v>
      </c>
      <c r="O184" s="92"/>
      <c r="P184" s="228">
        <f>O184*H184</f>
        <v>0</v>
      </c>
      <c r="Q184" s="228">
        <v>0.0089999999999999993</v>
      </c>
      <c r="R184" s="228">
        <f>Q184*H184</f>
        <v>0.0044999999999999997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141</v>
      </c>
      <c r="AT184" s="230" t="s">
        <v>137</v>
      </c>
      <c r="AU184" s="230" t="s">
        <v>89</v>
      </c>
      <c r="AY184" s="18" t="s">
        <v>122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87</v>
      </c>
      <c r="BK184" s="231">
        <f>ROUND(I184*H184,2)</f>
        <v>0</v>
      </c>
      <c r="BL184" s="18" t="s">
        <v>129</v>
      </c>
      <c r="BM184" s="230" t="s">
        <v>201</v>
      </c>
    </row>
    <row r="185" s="2" customFormat="1">
      <c r="A185" s="39"/>
      <c r="B185" s="40"/>
      <c r="C185" s="41"/>
      <c r="D185" s="232" t="s">
        <v>131</v>
      </c>
      <c r="E185" s="41"/>
      <c r="F185" s="233" t="s">
        <v>200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89</v>
      </c>
    </row>
    <row r="186" s="2" customFormat="1">
      <c r="A186" s="39"/>
      <c r="B186" s="40"/>
      <c r="C186" s="41"/>
      <c r="D186" s="232" t="s">
        <v>143</v>
      </c>
      <c r="E186" s="41"/>
      <c r="F186" s="269" t="s">
        <v>144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143</v>
      </c>
      <c r="AU186" s="18" t="s">
        <v>89</v>
      </c>
    </row>
    <row r="187" s="15" customFormat="1">
      <c r="A187" s="15"/>
      <c r="B187" s="270"/>
      <c r="C187" s="271"/>
      <c r="D187" s="232" t="s">
        <v>133</v>
      </c>
      <c r="E187" s="272" t="s">
        <v>1</v>
      </c>
      <c r="F187" s="273" t="s">
        <v>145</v>
      </c>
      <c r="G187" s="271"/>
      <c r="H187" s="272" t="s">
        <v>1</v>
      </c>
      <c r="I187" s="274"/>
      <c r="J187" s="271"/>
      <c r="K187" s="271"/>
      <c r="L187" s="275"/>
      <c r="M187" s="276"/>
      <c r="N187" s="277"/>
      <c r="O187" s="277"/>
      <c r="P187" s="277"/>
      <c r="Q187" s="277"/>
      <c r="R187" s="277"/>
      <c r="S187" s="277"/>
      <c r="T187" s="27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9" t="s">
        <v>133</v>
      </c>
      <c r="AU187" s="279" t="s">
        <v>89</v>
      </c>
      <c r="AV187" s="15" t="s">
        <v>87</v>
      </c>
      <c r="AW187" s="15" t="s">
        <v>35</v>
      </c>
      <c r="AX187" s="15" t="s">
        <v>79</v>
      </c>
      <c r="AY187" s="279" t="s">
        <v>122</v>
      </c>
    </row>
    <row r="188" s="13" customFormat="1">
      <c r="A188" s="13"/>
      <c r="B188" s="237"/>
      <c r="C188" s="238"/>
      <c r="D188" s="232" t="s">
        <v>133</v>
      </c>
      <c r="E188" s="239" t="s">
        <v>1</v>
      </c>
      <c r="F188" s="240" t="s">
        <v>339</v>
      </c>
      <c r="G188" s="238"/>
      <c r="H188" s="241">
        <v>0.5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133</v>
      </c>
      <c r="AU188" s="247" t="s">
        <v>89</v>
      </c>
      <c r="AV188" s="13" t="s">
        <v>89</v>
      </c>
      <c r="AW188" s="13" t="s">
        <v>35</v>
      </c>
      <c r="AX188" s="13" t="s">
        <v>87</v>
      </c>
      <c r="AY188" s="247" t="s">
        <v>122</v>
      </c>
    </row>
    <row r="189" s="2" customFormat="1" ht="16.5" customHeight="1">
      <c r="A189" s="39"/>
      <c r="B189" s="40"/>
      <c r="C189" s="259" t="s">
        <v>202</v>
      </c>
      <c r="D189" s="259" t="s">
        <v>137</v>
      </c>
      <c r="E189" s="260" t="s">
        <v>203</v>
      </c>
      <c r="F189" s="261" t="s">
        <v>204</v>
      </c>
      <c r="G189" s="262" t="s">
        <v>140</v>
      </c>
      <c r="H189" s="263">
        <v>0.29999999999999999</v>
      </c>
      <c r="I189" s="264"/>
      <c r="J189" s="265">
        <f>ROUND(I189*H189,2)</f>
        <v>0</v>
      </c>
      <c r="K189" s="261" t="s">
        <v>1</v>
      </c>
      <c r="L189" s="266"/>
      <c r="M189" s="267" t="s">
        <v>1</v>
      </c>
      <c r="N189" s="268" t="s">
        <v>44</v>
      </c>
      <c r="O189" s="92"/>
      <c r="P189" s="228">
        <f>O189*H189</f>
        <v>0</v>
      </c>
      <c r="Q189" s="228">
        <v>0.0015</v>
      </c>
      <c r="R189" s="228">
        <f>Q189*H189</f>
        <v>0.00044999999999999999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141</v>
      </c>
      <c r="AT189" s="230" t="s">
        <v>137</v>
      </c>
      <c r="AU189" s="230" t="s">
        <v>89</v>
      </c>
      <c r="AY189" s="18" t="s">
        <v>122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87</v>
      </c>
      <c r="BK189" s="231">
        <f>ROUND(I189*H189,2)</f>
        <v>0</v>
      </c>
      <c r="BL189" s="18" t="s">
        <v>129</v>
      </c>
      <c r="BM189" s="230" t="s">
        <v>205</v>
      </c>
    </row>
    <row r="190" s="2" customFormat="1">
      <c r="A190" s="39"/>
      <c r="B190" s="40"/>
      <c r="C190" s="41"/>
      <c r="D190" s="232" t="s">
        <v>131</v>
      </c>
      <c r="E190" s="41"/>
      <c r="F190" s="233" t="s">
        <v>204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131</v>
      </c>
      <c r="AU190" s="18" t="s">
        <v>89</v>
      </c>
    </row>
    <row r="191" s="2" customFormat="1">
      <c r="A191" s="39"/>
      <c r="B191" s="40"/>
      <c r="C191" s="41"/>
      <c r="D191" s="232" t="s">
        <v>143</v>
      </c>
      <c r="E191" s="41"/>
      <c r="F191" s="269" t="s">
        <v>144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143</v>
      </c>
      <c r="AU191" s="18" t="s">
        <v>89</v>
      </c>
    </row>
    <row r="192" s="15" customFormat="1">
      <c r="A192" s="15"/>
      <c r="B192" s="270"/>
      <c r="C192" s="271"/>
      <c r="D192" s="232" t="s">
        <v>133</v>
      </c>
      <c r="E192" s="272" t="s">
        <v>1</v>
      </c>
      <c r="F192" s="273" t="s">
        <v>145</v>
      </c>
      <c r="G192" s="271"/>
      <c r="H192" s="272" t="s">
        <v>1</v>
      </c>
      <c r="I192" s="274"/>
      <c r="J192" s="271"/>
      <c r="K192" s="271"/>
      <c r="L192" s="275"/>
      <c r="M192" s="276"/>
      <c r="N192" s="277"/>
      <c r="O192" s="277"/>
      <c r="P192" s="277"/>
      <c r="Q192" s="277"/>
      <c r="R192" s="277"/>
      <c r="S192" s="277"/>
      <c r="T192" s="27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9" t="s">
        <v>133</v>
      </c>
      <c r="AU192" s="279" t="s">
        <v>89</v>
      </c>
      <c r="AV192" s="15" t="s">
        <v>87</v>
      </c>
      <c r="AW192" s="15" t="s">
        <v>35</v>
      </c>
      <c r="AX192" s="15" t="s">
        <v>79</v>
      </c>
      <c r="AY192" s="279" t="s">
        <v>122</v>
      </c>
    </row>
    <row r="193" s="13" customFormat="1">
      <c r="A193" s="13"/>
      <c r="B193" s="237"/>
      <c r="C193" s="238"/>
      <c r="D193" s="232" t="s">
        <v>133</v>
      </c>
      <c r="E193" s="239" t="s">
        <v>1</v>
      </c>
      <c r="F193" s="240" t="s">
        <v>343</v>
      </c>
      <c r="G193" s="238"/>
      <c r="H193" s="241">
        <v>0.29999999999999999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133</v>
      </c>
      <c r="AU193" s="247" t="s">
        <v>89</v>
      </c>
      <c r="AV193" s="13" t="s">
        <v>89</v>
      </c>
      <c r="AW193" s="13" t="s">
        <v>35</v>
      </c>
      <c r="AX193" s="13" t="s">
        <v>87</v>
      </c>
      <c r="AY193" s="247" t="s">
        <v>122</v>
      </c>
    </row>
    <row r="194" s="2" customFormat="1" ht="16.5" customHeight="1">
      <c r="A194" s="39"/>
      <c r="B194" s="40"/>
      <c r="C194" s="259" t="s">
        <v>206</v>
      </c>
      <c r="D194" s="259" t="s">
        <v>137</v>
      </c>
      <c r="E194" s="260" t="s">
        <v>207</v>
      </c>
      <c r="F194" s="261" t="s">
        <v>208</v>
      </c>
      <c r="G194" s="262" t="s">
        <v>140</v>
      </c>
      <c r="H194" s="263">
        <v>0.29999999999999999</v>
      </c>
      <c r="I194" s="264"/>
      <c r="J194" s="265">
        <f>ROUND(I194*H194,2)</f>
        <v>0</v>
      </c>
      <c r="K194" s="261" t="s">
        <v>1</v>
      </c>
      <c r="L194" s="266"/>
      <c r="M194" s="267" t="s">
        <v>1</v>
      </c>
      <c r="N194" s="268" t="s">
        <v>44</v>
      </c>
      <c r="O194" s="92"/>
      <c r="P194" s="228">
        <f>O194*H194</f>
        <v>0</v>
      </c>
      <c r="Q194" s="228">
        <v>0.0015</v>
      </c>
      <c r="R194" s="228">
        <f>Q194*H194</f>
        <v>0.00044999999999999999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141</v>
      </c>
      <c r="AT194" s="230" t="s">
        <v>137</v>
      </c>
      <c r="AU194" s="230" t="s">
        <v>89</v>
      </c>
      <c r="AY194" s="18" t="s">
        <v>122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87</v>
      </c>
      <c r="BK194" s="231">
        <f>ROUND(I194*H194,2)</f>
        <v>0</v>
      </c>
      <c r="BL194" s="18" t="s">
        <v>129</v>
      </c>
      <c r="BM194" s="230" t="s">
        <v>209</v>
      </c>
    </row>
    <row r="195" s="2" customFormat="1">
      <c r="A195" s="39"/>
      <c r="B195" s="40"/>
      <c r="C195" s="41"/>
      <c r="D195" s="232" t="s">
        <v>131</v>
      </c>
      <c r="E195" s="41"/>
      <c r="F195" s="233" t="s">
        <v>208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131</v>
      </c>
      <c r="AU195" s="18" t="s">
        <v>89</v>
      </c>
    </row>
    <row r="196" s="2" customFormat="1">
      <c r="A196" s="39"/>
      <c r="B196" s="40"/>
      <c r="C196" s="41"/>
      <c r="D196" s="232" t="s">
        <v>143</v>
      </c>
      <c r="E196" s="41"/>
      <c r="F196" s="269" t="s">
        <v>144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143</v>
      </c>
      <c r="AU196" s="18" t="s">
        <v>89</v>
      </c>
    </row>
    <row r="197" s="15" customFormat="1">
      <c r="A197" s="15"/>
      <c r="B197" s="270"/>
      <c r="C197" s="271"/>
      <c r="D197" s="232" t="s">
        <v>133</v>
      </c>
      <c r="E197" s="272" t="s">
        <v>1</v>
      </c>
      <c r="F197" s="273" t="s">
        <v>145</v>
      </c>
      <c r="G197" s="271"/>
      <c r="H197" s="272" t="s">
        <v>1</v>
      </c>
      <c r="I197" s="274"/>
      <c r="J197" s="271"/>
      <c r="K197" s="271"/>
      <c r="L197" s="275"/>
      <c r="M197" s="276"/>
      <c r="N197" s="277"/>
      <c r="O197" s="277"/>
      <c r="P197" s="277"/>
      <c r="Q197" s="277"/>
      <c r="R197" s="277"/>
      <c r="S197" s="277"/>
      <c r="T197" s="27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9" t="s">
        <v>133</v>
      </c>
      <c r="AU197" s="279" t="s">
        <v>89</v>
      </c>
      <c r="AV197" s="15" t="s">
        <v>87</v>
      </c>
      <c r="AW197" s="15" t="s">
        <v>35</v>
      </c>
      <c r="AX197" s="15" t="s">
        <v>79</v>
      </c>
      <c r="AY197" s="279" t="s">
        <v>122</v>
      </c>
    </row>
    <row r="198" s="13" customFormat="1">
      <c r="A198" s="13"/>
      <c r="B198" s="237"/>
      <c r="C198" s="238"/>
      <c r="D198" s="232" t="s">
        <v>133</v>
      </c>
      <c r="E198" s="239" t="s">
        <v>1</v>
      </c>
      <c r="F198" s="240" t="s">
        <v>343</v>
      </c>
      <c r="G198" s="238"/>
      <c r="H198" s="241">
        <v>0.29999999999999999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133</v>
      </c>
      <c r="AU198" s="247" t="s">
        <v>89</v>
      </c>
      <c r="AV198" s="13" t="s">
        <v>89</v>
      </c>
      <c r="AW198" s="13" t="s">
        <v>35</v>
      </c>
      <c r="AX198" s="13" t="s">
        <v>87</v>
      </c>
      <c r="AY198" s="247" t="s">
        <v>122</v>
      </c>
    </row>
    <row r="199" s="2" customFormat="1" ht="16.5" customHeight="1">
      <c r="A199" s="39"/>
      <c r="B199" s="40"/>
      <c r="C199" s="259" t="s">
        <v>210</v>
      </c>
      <c r="D199" s="259" t="s">
        <v>137</v>
      </c>
      <c r="E199" s="260" t="s">
        <v>211</v>
      </c>
      <c r="F199" s="261" t="s">
        <v>212</v>
      </c>
      <c r="G199" s="262" t="s">
        <v>140</v>
      </c>
      <c r="H199" s="263">
        <v>0.29999999999999999</v>
      </c>
      <c r="I199" s="264"/>
      <c r="J199" s="265">
        <f>ROUND(I199*H199,2)</f>
        <v>0</v>
      </c>
      <c r="K199" s="261" t="s">
        <v>1</v>
      </c>
      <c r="L199" s="266"/>
      <c r="M199" s="267" t="s">
        <v>1</v>
      </c>
      <c r="N199" s="268" t="s">
        <v>44</v>
      </c>
      <c r="O199" s="92"/>
      <c r="P199" s="228">
        <f>O199*H199</f>
        <v>0</v>
      </c>
      <c r="Q199" s="228">
        <v>4.0000000000000003E-05</v>
      </c>
      <c r="R199" s="228">
        <f>Q199*H199</f>
        <v>1.2E-05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141</v>
      </c>
      <c r="AT199" s="230" t="s">
        <v>137</v>
      </c>
      <c r="AU199" s="230" t="s">
        <v>89</v>
      </c>
      <c r="AY199" s="18" t="s">
        <v>122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129</v>
      </c>
      <c r="BM199" s="230" t="s">
        <v>213</v>
      </c>
    </row>
    <row r="200" s="2" customFormat="1">
      <c r="A200" s="39"/>
      <c r="B200" s="40"/>
      <c r="C200" s="41"/>
      <c r="D200" s="232" t="s">
        <v>131</v>
      </c>
      <c r="E200" s="41"/>
      <c r="F200" s="233" t="s">
        <v>212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131</v>
      </c>
      <c r="AU200" s="18" t="s">
        <v>89</v>
      </c>
    </row>
    <row r="201" s="2" customFormat="1">
      <c r="A201" s="39"/>
      <c r="B201" s="40"/>
      <c r="C201" s="41"/>
      <c r="D201" s="232" t="s">
        <v>143</v>
      </c>
      <c r="E201" s="41"/>
      <c r="F201" s="269" t="s">
        <v>144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143</v>
      </c>
      <c r="AU201" s="18" t="s">
        <v>89</v>
      </c>
    </row>
    <row r="202" s="15" customFormat="1">
      <c r="A202" s="15"/>
      <c r="B202" s="270"/>
      <c r="C202" s="271"/>
      <c r="D202" s="232" t="s">
        <v>133</v>
      </c>
      <c r="E202" s="272" t="s">
        <v>1</v>
      </c>
      <c r="F202" s="273" t="s">
        <v>145</v>
      </c>
      <c r="G202" s="271"/>
      <c r="H202" s="272" t="s">
        <v>1</v>
      </c>
      <c r="I202" s="274"/>
      <c r="J202" s="271"/>
      <c r="K202" s="271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133</v>
      </c>
      <c r="AU202" s="279" t="s">
        <v>89</v>
      </c>
      <c r="AV202" s="15" t="s">
        <v>87</v>
      </c>
      <c r="AW202" s="15" t="s">
        <v>35</v>
      </c>
      <c r="AX202" s="15" t="s">
        <v>79</v>
      </c>
      <c r="AY202" s="279" t="s">
        <v>122</v>
      </c>
    </row>
    <row r="203" s="13" customFormat="1">
      <c r="A203" s="13"/>
      <c r="B203" s="237"/>
      <c r="C203" s="238"/>
      <c r="D203" s="232" t="s">
        <v>133</v>
      </c>
      <c r="E203" s="239" t="s">
        <v>1</v>
      </c>
      <c r="F203" s="240" t="s">
        <v>343</v>
      </c>
      <c r="G203" s="238"/>
      <c r="H203" s="241">
        <v>0.29999999999999999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133</v>
      </c>
      <c r="AU203" s="247" t="s">
        <v>89</v>
      </c>
      <c r="AV203" s="13" t="s">
        <v>89</v>
      </c>
      <c r="AW203" s="13" t="s">
        <v>35</v>
      </c>
      <c r="AX203" s="13" t="s">
        <v>87</v>
      </c>
      <c r="AY203" s="247" t="s">
        <v>122</v>
      </c>
    </row>
    <row r="204" s="2" customFormat="1" ht="16.5" customHeight="1">
      <c r="A204" s="39"/>
      <c r="B204" s="40"/>
      <c r="C204" s="259" t="s">
        <v>214</v>
      </c>
      <c r="D204" s="259" t="s">
        <v>137</v>
      </c>
      <c r="E204" s="260" t="s">
        <v>215</v>
      </c>
      <c r="F204" s="261" t="s">
        <v>216</v>
      </c>
      <c r="G204" s="262" t="s">
        <v>140</v>
      </c>
      <c r="H204" s="263">
        <v>0.5</v>
      </c>
      <c r="I204" s="264"/>
      <c r="J204" s="265">
        <f>ROUND(I204*H204,2)</f>
        <v>0</v>
      </c>
      <c r="K204" s="261" t="s">
        <v>1</v>
      </c>
      <c r="L204" s="266"/>
      <c r="M204" s="267" t="s">
        <v>1</v>
      </c>
      <c r="N204" s="268" t="s">
        <v>44</v>
      </c>
      <c r="O204" s="92"/>
      <c r="P204" s="228">
        <f>O204*H204</f>
        <v>0</v>
      </c>
      <c r="Q204" s="228">
        <v>0.001</v>
      </c>
      <c r="R204" s="228">
        <f>Q204*H204</f>
        <v>0.00050000000000000001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141</v>
      </c>
      <c r="AT204" s="230" t="s">
        <v>137</v>
      </c>
      <c r="AU204" s="230" t="s">
        <v>89</v>
      </c>
      <c r="AY204" s="18" t="s">
        <v>122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87</v>
      </c>
      <c r="BK204" s="231">
        <f>ROUND(I204*H204,2)</f>
        <v>0</v>
      </c>
      <c r="BL204" s="18" t="s">
        <v>129</v>
      </c>
      <c r="BM204" s="230" t="s">
        <v>217</v>
      </c>
    </row>
    <row r="205" s="2" customFormat="1">
      <c r="A205" s="39"/>
      <c r="B205" s="40"/>
      <c r="C205" s="41"/>
      <c r="D205" s="232" t="s">
        <v>131</v>
      </c>
      <c r="E205" s="41"/>
      <c r="F205" s="233" t="s">
        <v>216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131</v>
      </c>
      <c r="AU205" s="18" t="s">
        <v>89</v>
      </c>
    </row>
    <row r="206" s="2" customFormat="1">
      <c r="A206" s="39"/>
      <c r="B206" s="40"/>
      <c r="C206" s="41"/>
      <c r="D206" s="232" t="s">
        <v>143</v>
      </c>
      <c r="E206" s="41"/>
      <c r="F206" s="269" t="s">
        <v>144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143</v>
      </c>
      <c r="AU206" s="18" t="s">
        <v>89</v>
      </c>
    </row>
    <row r="207" s="15" customFormat="1">
      <c r="A207" s="15"/>
      <c r="B207" s="270"/>
      <c r="C207" s="271"/>
      <c r="D207" s="232" t="s">
        <v>133</v>
      </c>
      <c r="E207" s="272" t="s">
        <v>1</v>
      </c>
      <c r="F207" s="273" t="s">
        <v>145</v>
      </c>
      <c r="G207" s="271"/>
      <c r="H207" s="272" t="s">
        <v>1</v>
      </c>
      <c r="I207" s="274"/>
      <c r="J207" s="271"/>
      <c r="K207" s="271"/>
      <c r="L207" s="275"/>
      <c r="M207" s="276"/>
      <c r="N207" s="277"/>
      <c r="O207" s="277"/>
      <c r="P207" s="277"/>
      <c r="Q207" s="277"/>
      <c r="R207" s="277"/>
      <c r="S207" s="277"/>
      <c r="T207" s="27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9" t="s">
        <v>133</v>
      </c>
      <c r="AU207" s="279" t="s">
        <v>89</v>
      </c>
      <c r="AV207" s="15" t="s">
        <v>87</v>
      </c>
      <c r="AW207" s="15" t="s">
        <v>35</v>
      </c>
      <c r="AX207" s="15" t="s">
        <v>79</v>
      </c>
      <c r="AY207" s="279" t="s">
        <v>122</v>
      </c>
    </row>
    <row r="208" s="13" customFormat="1">
      <c r="A208" s="13"/>
      <c r="B208" s="237"/>
      <c r="C208" s="238"/>
      <c r="D208" s="232" t="s">
        <v>133</v>
      </c>
      <c r="E208" s="239" t="s">
        <v>1</v>
      </c>
      <c r="F208" s="240" t="s">
        <v>339</v>
      </c>
      <c r="G208" s="238"/>
      <c r="H208" s="241">
        <v>0.5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133</v>
      </c>
      <c r="AU208" s="247" t="s">
        <v>89</v>
      </c>
      <c r="AV208" s="13" t="s">
        <v>89</v>
      </c>
      <c r="AW208" s="13" t="s">
        <v>35</v>
      </c>
      <c r="AX208" s="13" t="s">
        <v>87</v>
      </c>
      <c r="AY208" s="247" t="s">
        <v>122</v>
      </c>
    </row>
    <row r="209" s="2" customFormat="1" ht="16.5" customHeight="1">
      <c r="A209" s="39"/>
      <c r="B209" s="40"/>
      <c r="C209" s="259" t="s">
        <v>218</v>
      </c>
      <c r="D209" s="259" t="s">
        <v>137</v>
      </c>
      <c r="E209" s="260" t="s">
        <v>219</v>
      </c>
      <c r="F209" s="261" t="s">
        <v>220</v>
      </c>
      <c r="G209" s="262" t="s">
        <v>140</v>
      </c>
      <c r="H209" s="263">
        <v>0.5</v>
      </c>
      <c r="I209" s="264"/>
      <c r="J209" s="265">
        <f>ROUND(I209*H209,2)</f>
        <v>0</v>
      </c>
      <c r="K209" s="261" t="s">
        <v>1</v>
      </c>
      <c r="L209" s="266"/>
      <c r="M209" s="267" t="s">
        <v>1</v>
      </c>
      <c r="N209" s="268" t="s">
        <v>44</v>
      </c>
      <c r="O209" s="92"/>
      <c r="P209" s="228">
        <f>O209*H209</f>
        <v>0</v>
      </c>
      <c r="Q209" s="228">
        <v>4.0000000000000003E-05</v>
      </c>
      <c r="R209" s="228">
        <f>Q209*H209</f>
        <v>2.0000000000000002E-05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141</v>
      </c>
      <c r="AT209" s="230" t="s">
        <v>137</v>
      </c>
      <c r="AU209" s="230" t="s">
        <v>89</v>
      </c>
      <c r="AY209" s="18" t="s">
        <v>122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87</v>
      </c>
      <c r="BK209" s="231">
        <f>ROUND(I209*H209,2)</f>
        <v>0</v>
      </c>
      <c r="BL209" s="18" t="s">
        <v>129</v>
      </c>
      <c r="BM209" s="230" t="s">
        <v>221</v>
      </c>
    </row>
    <row r="210" s="2" customFormat="1">
      <c r="A210" s="39"/>
      <c r="B210" s="40"/>
      <c r="C210" s="41"/>
      <c r="D210" s="232" t="s">
        <v>131</v>
      </c>
      <c r="E210" s="41"/>
      <c r="F210" s="233" t="s">
        <v>220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131</v>
      </c>
      <c r="AU210" s="18" t="s">
        <v>89</v>
      </c>
    </row>
    <row r="211" s="2" customFormat="1">
      <c r="A211" s="39"/>
      <c r="B211" s="40"/>
      <c r="C211" s="41"/>
      <c r="D211" s="232" t="s">
        <v>143</v>
      </c>
      <c r="E211" s="41"/>
      <c r="F211" s="269" t="s">
        <v>144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143</v>
      </c>
      <c r="AU211" s="18" t="s">
        <v>89</v>
      </c>
    </row>
    <row r="212" s="15" customFormat="1">
      <c r="A212" s="15"/>
      <c r="B212" s="270"/>
      <c r="C212" s="271"/>
      <c r="D212" s="232" t="s">
        <v>133</v>
      </c>
      <c r="E212" s="272" t="s">
        <v>1</v>
      </c>
      <c r="F212" s="273" t="s">
        <v>145</v>
      </c>
      <c r="G212" s="271"/>
      <c r="H212" s="272" t="s">
        <v>1</v>
      </c>
      <c r="I212" s="274"/>
      <c r="J212" s="271"/>
      <c r="K212" s="271"/>
      <c r="L212" s="275"/>
      <c r="M212" s="276"/>
      <c r="N212" s="277"/>
      <c r="O212" s="277"/>
      <c r="P212" s="277"/>
      <c r="Q212" s="277"/>
      <c r="R212" s="277"/>
      <c r="S212" s="277"/>
      <c r="T212" s="27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9" t="s">
        <v>133</v>
      </c>
      <c r="AU212" s="279" t="s">
        <v>89</v>
      </c>
      <c r="AV212" s="15" t="s">
        <v>87</v>
      </c>
      <c r="AW212" s="15" t="s">
        <v>35</v>
      </c>
      <c r="AX212" s="15" t="s">
        <v>79</v>
      </c>
      <c r="AY212" s="279" t="s">
        <v>122</v>
      </c>
    </row>
    <row r="213" s="13" customFormat="1">
      <c r="A213" s="13"/>
      <c r="B213" s="237"/>
      <c r="C213" s="238"/>
      <c r="D213" s="232" t="s">
        <v>133</v>
      </c>
      <c r="E213" s="239" t="s">
        <v>1</v>
      </c>
      <c r="F213" s="240" t="s">
        <v>339</v>
      </c>
      <c r="G213" s="238"/>
      <c r="H213" s="241">
        <v>0.5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133</v>
      </c>
      <c r="AU213" s="247" t="s">
        <v>89</v>
      </c>
      <c r="AV213" s="13" t="s">
        <v>89</v>
      </c>
      <c r="AW213" s="13" t="s">
        <v>35</v>
      </c>
      <c r="AX213" s="13" t="s">
        <v>87</v>
      </c>
      <c r="AY213" s="247" t="s">
        <v>122</v>
      </c>
    </row>
    <row r="214" s="2" customFormat="1" ht="16.5" customHeight="1">
      <c r="A214" s="39"/>
      <c r="B214" s="40"/>
      <c r="C214" s="259" t="s">
        <v>7</v>
      </c>
      <c r="D214" s="259" t="s">
        <v>137</v>
      </c>
      <c r="E214" s="260" t="s">
        <v>222</v>
      </c>
      <c r="F214" s="261" t="s">
        <v>223</v>
      </c>
      <c r="G214" s="262" t="s">
        <v>140</v>
      </c>
      <c r="H214" s="263">
        <v>5</v>
      </c>
      <c r="I214" s="264"/>
      <c r="J214" s="265">
        <f>ROUND(I214*H214,2)</f>
        <v>0</v>
      </c>
      <c r="K214" s="261" t="s">
        <v>1</v>
      </c>
      <c r="L214" s="266"/>
      <c r="M214" s="267" t="s">
        <v>1</v>
      </c>
      <c r="N214" s="268" t="s">
        <v>44</v>
      </c>
      <c r="O214" s="92"/>
      <c r="P214" s="228">
        <f>O214*H214</f>
        <v>0</v>
      </c>
      <c r="Q214" s="228">
        <v>4.0000000000000003E-05</v>
      </c>
      <c r="R214" s="228">
        <f>Q214*H214</f>
        <v>0.00020000000000000001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141</v>
      </c>
      <c r="AT214" s="230" t="s">
        <v>137</v>
      </c>
      <c r="AU214" s="230" t="s">
        <v>89</v>
      </c>
      <c r="AY214" s="18" t="s">
        <v>122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87</v>
      </c>
      <c r="BK214" s="231">
        <f>ROUND(I214*H214,2)</f>
        <v>0</v>
      </c>
      <c r="BL214" s="18" t="s">
        <v>129</v>
      </c>
      <c r="BM214" s="230" t="s">
        <v>224</v>
      </c>
    </row>
    <row r="215" s="2" customFormat="1">
      <c r="A215" s="39"/>
      <c r="B215" s="40"/>
      <c r="C215" s="41"/>
      <c r="D215" s="232" t="s">
        <v>131</v>
      </c>
      <c r="E215" s="41"/>
      <c r="F215" s="233" t="s">
        <v>223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131</v>
      </c>
      <c r="AU215" s="18" t="s">
        <v>89</v>
      </c>
    </row>
    <row r="216" s="2" customFormat="1">
      <c r="A216" s="39"/>
      <c r="B216" s="40"/>
      <c r="C216" s="41"/>
      <c r="D216" s="232" t="s">
        <v>143</v>
      </c>
      <c r="E216" s="41"/>
      <c r="F216" s="269" t="s">
        <v>144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143</v>
      </c>
      <c r="AU216" s="18" t="s">
        <v>89</v>
      </c>
    </row>
    <row r="217" s="15" customFormat="1">
      <c r="A217" s="15"/>
      <c r="B217" s="270"/>
      <c r="C217" s="271"/>
      <c r="D217" s="232" t="s">
        <v>133</v>
      </c>
      <c r="E217" s="272" t="s">
        <v>1</v>
      </c>
      <c r="F217" s="273" t="s">
        <v>145</v>
      </c>
      <c r="G217" s="271"/>
      <c r="H217" s="272" t="s">
        <v>1</v>
      </c>
      <c r="I217" s="274"/>
      <c r="J217" s="271"/>
      <c r="K217" s="271"/>
      <c r="L217" s="275"/>
      <c r="M217" s="276"/>
      <c r="N217" s="277"/>
      <c r="O217" s="277"/>
      <c r="P217" s="277"/>
      <c r="Q217" s="277"/>
      <c r="R217" s="277"/>
      <c r="S217" s="277"/>
      <c r="T217" s="27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9" t="s">
        <v>133</v>
      </c>
      <c r="AU217" s="279" t="s">
        <v>89</v>
      </c>
      <c r="AV217" s="15" t="s">
        <v>87</v>
      </c>
      <c r="AW217" s="15" t="s">
        <v>35</v>
      </c>
      <c r="AX217" s="15" t="s">
        <v>79</v>
      </c>
      <c r="AY217" s="279" t="s">
        <v>122</v>
      </c>
    </row>
    <row r="218" s="13" customFormat="1">
      <c r="A218" s="13"/>
      <c r="B218" s="237"/>
      <c r="C218" s="238"/>
      <c r="D218" s="232" t="s">
        <v>133</v>
      </c>
      <c r="E218" s="239" t="s">
        <v>1</v>
      </c>
      <c r="F218" s="240" t="s">
        <v>340</v>
      </c>
      <c r="G218" s="238"/>
      <c r="H218" s="241">
        <v>5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133</v>
      </c>
      <c r="AU218" s="247" t="s">
        <v>89</v>
      </c>
      <c r="AV218" s="13" t="s">
        <v>89</v>
      </c>
      <c r="AW218" s="13" t="s">
        <v>35</v>
      </c>
      <c r="AX218" s="13" t="s">
        <v>87</v>
      </c>
      <c r="AY218" s="247" t="s">
        <v>122</v>
      </c>
    </row>
    <row r="219" s="2" customFormat="1" ht="16.5" customHeight="1">
      <c r="A219" s="39"/>
      <c r="B219" s="40"/>
      <c r="C219" s="259" t="s">
        <v>225</v>
      </c>
      <c r="D219" s="259" t="s">
        <v>137</v>
      </c>
      <c r="E219" s="260" t="s">
        <v>226</v>
      </c>
      <c r="F219" s="261" t="s">
        <v>227</v>
      </c>
      <c r="G219" s="262" t="s">
        <v>140</v>
      </c>
      <c r="H219" s="263">
        <v>0.5</v>
      </c>
      <c r="I219" s="264"/>
      <c r="J219" s="265">
        <f>ROUND(I219*H219,2)</f>
        <v>0</v>
      </c>
      <c r="K219" s="261" t="s">
        <v>1</v>
      </c>
      <c r="L219" s="266"/>
      <c r="M219" s="267" t="s">
        <v>1</v>
      </c>
      <c r="N219" s="268" t="s">
        <v>44</v>
      </c>
      <c r="O219" s="92"/>
      <c r="P219" s="228">
        <f>O219*H219</f>
        <v>0</v>
      </c>
      <c r="Q219" s="228">
        <v>0.0025000000000000001</v>
      </c>
      <c r="R219" s="228">
        <f>Q219*H219</f>
        <v>0.00125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141</v>
      </c>
      <c r="AT219" s="230" t="s">
        <v>137</v>
      </c>
      <c r="AU219" s="230" t="s">
        <v>89</v>
      </c>
      <c r="AY219" s="18" t="s">
        <v>122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87</v>
      </c>
      <c r="BK219" s="231">
        <f>ROUND(I219*H219,2)</f>
        <v>0</v>
      </c>
      <c r="BL219" s="18" t="s">
        <v>129</v>
      </c>
      <c r="BM219" s="230" t="s">
        <v>228</v>
      </c>
    </row>
    <row r="220" s="2" customFormat="1">
      <c r="A220" s="39"/>
      <c r="B220" s="40"/>
      <c r="C220" s="41"/>
      <c r="D220" s="232" t="s">
        <v>131</v>
      </c>
      <c r="E220" s="41"/>
      <c r="F220" s="233" t="s">
        <v>227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131</v>
      </c>
      <c r="AU220" s="18" t="s">
        <v>89</v>
      </c>
    </row>
    <row r="221" s="15" customFormat="1">
      <c r="A221" s="15"/>
      <c r="B221" s="270"/>
      <c r="C221" s="271"/>
      <c r="D221" s="232" t="s">
        <v>133</v>
      </c>
      <c r="E221" s="272" t="s">
        <v>1</v>
      </c>
      <c r="F221" s="273" t="s">
        <v>145</v>
      </c>
      <c r="G221" s="271"/>
      <c r="H221" s="272" t="s">
        <v>1</v>
      </c>
      <c r="I221" s="274"/>
      <c r="J221" s="271"/>
      <c r="K221" s="271"/>
      <c r="L221" s="275"/>
      <c r="M221" s="276"/>
      <c r="N221" s="277"/>
      <c r="O221" s="277"/>
      <c r="P221" s="277"/>
      <c r="Q221" s="277"/>
      <c r="R221" s="277"/>
      <c r="S221" s="277"/>
      <c r="T221" s="27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9" t="s">
        <v>133</v>
      </c>
      <c r="AU221" s="279" t="s">
        <v>89</v>
      </c>
      <c r="AV221" s="15" t="s">
        <v>87</v>
      </c>
      <c r="AW221" s="15" t="s">
        <v>35</v>
      </c>
      <c r="AX221" s="15" t="s">
        <v>79</v>
      </c>
      <c r="AY221" s="279" t="s">
        <v>122</v>
      </c>
    </row>
    <row r="222" s="13" customFormat="1">
      <c r="A222" s="13"/>
      <c r="B222" s="237"/>
      <c r="C222" s="238"/>
      <c r="D222" s="232" t="s">
        <v>133</v>
      </c>
      <c r="E222" s="239" t="s">
        <v>1</v>
      </c>
      <c r="F222" s="240" t="s">
        <v>339</v>
      </c>
      <c r="G222" s="238"/>
      <c r="H222" s="241">
        <v>0.5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133</v>
      </c>
      <c r="AU222" s="247" t="s">
        <v>89</v>
      </c>
      <c r="AV222" s="13" t="s">
        <v>89</v>
      </c>
      <c r="AW222" s="13" t="s">
        <v>35</v>
      </c>
      <c r="AX222" s="13" t="s">
        <v>87</v>
      </c>
      <c r="AY222" s="247" t="s">
        <v>122</v>
      </c>
    </row>
    <row r="223" s="2" customFormat="1" ht="33" customHeight="1">
      <c r="A223" s="39"/>
      <c r="B223" s="40"/>
      <c r="C223" s="219" t="s">
        <v>229</v>
      </c>
      <c r="D223" s="219" t="s">
        <v>124</v>
      </c>
      <c r="E223" s="220" t="s">
        <v>230</v>
      </c>
      <c r="F223" s="221" t="s">
        <v>231</v>
      </c>
      <c r="G223" s="222" t="s">
        <v>140</v>
      </c>
      <c r="H223" s="223">
        <v>5.2000000000000002</v>
      </c>
      <c r="I223" s="224"/>
      <c r="J223" s="225">
        <f>ROUND(I223*H223,2)</f>
        <v>0</v>
      </c>
      <c r="K223" s="221" t="s">
        <v>163</v>
      </c>
      <c r="L223" s="45"/>
      <c r="M223" s="226" t="s">
        <v>1</v>
      </c>
      <c r="N223" s="227" t="s">
        <v>44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129</v>
      </c>
      <c r="AT223" s="230" t="s">
        <v>124</v>
      </c>
      <c r="AU223" s="230" t="s">
        <v>89</v>
      </c>
      <c r="AY223" s="18" t="s">
        <v>122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87</v>
      </c>
      <c r="BK223" s="231">
        <f>ROUND(I223*H223,2)</f>
        <v>0</v>
      </c>
      <c r="BL223" s="18" t="s">
        <v>129</v>
      </c>
      <c r="BM223" s="230" t="s">
        <v>232</v>
      </c>
    </row>
    <row r="224" s="2" customFormat="1">
      <c r="A224" s="39"/>
      <c r="B224" s="40"/>
      <c r="C224" s="41"/>
      <c r="D224" s="232" t="s">
        <v>131</v>
      </c>
      <c r="E224" s="41"/>
      <c r="F224" s="233" t="s">
        <v>233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131</v>
      </c>
      <c r="AU224" s="18" t="s">
        <v>89</v>
      </c>
    </row>
    <row r="225" s="15" customFormat="1">
      <c r="A225" s="15"/>
      <c r="B225" s="270"/>
      <c r="C225" s="271"/>
      <c r="D225" s="232" t="s">
        <v>133</v>
      </c>
      <c r="E225" s="272" t="s">
        <v>1</v>
      </c>
      <c r="F225" s="273" t="s">
        <v>145</v>
      </c>
      <c r="G225" s="271"/>
      <c r="H225" s="272" t="s">
        <v>1</v>
      </c>
      <c r="I225" s="274"/>
      <c r="J225" s="271"/>
      <c r="K225" s="271"/>
      <c r="L225" s="275"/>
      <c r="M225" s="276"/>
      <c r="N225" s="277"/>
      <c r="O225" s="277"/>
      <c r="P225" s="277"/>
      <c r="Q225" s="277"/>
      <c r="R225" s="277"/>
      <c r="S225" s="277"/>
      <c r="T225" s="27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9" t="s">
        <v>133</v>
      </c>
      <c r="AU225" s="279" t="s">
        <v>89</v>
      </c>
      <c r="AV225" s="15" t="s">
        <v>87</v>
      </c>
      <c r="AW225" s="15" t="s">
        <v>35</v>
      </c>
      <c r="AX225" s="15" t="s">
        <v>79</v>
      </c>
      <c r="AY225" s="279" t="s">
        <v>122</v>
      </c>
    </row>
    <row r="226" s="13" customFormat="1">
      <c r="A226" s="13"/>
      <c r="B226" s="237"/>
      <c r="C226" s="238"/>
      <c r="D226" s="232" t="s">
        <v>133</v>
      </c>
      <c r="E226" s="239" t="s">
        <v>1</v>
      </c>
      <c r="F226" s="240" t="s">
        <v>344</v>
      </c>
      <c r="G226" s="238"/>
      <c r="H226" s="241">
        <v>5.2000000000000002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133</v>
      </c>
      <c r="AU226" s="247" t="s">
        <v>89</v>
      </c>
      <c r="AV226" s="13" t="s">
        <v>89</v>
      </c>
      <c r="AW226" s="13" t="s">
        <v>35</v>
      </c>
      <c r="AX226" s="13" t="s">
        <v>87</v>
      </c>
      <c r="AY226" s="247" t="s">
        <v>122</v>
      </c>
    </row>
    <row r="227" s="2" customFormat="1" ht="33" customHeight="1">
      <c r="A227" s="39"/>
      <c r="B227" s="40"/>
      <c r="C227" s="219" t="s">
        <v>235</v>
      </c>
      <c r="D227" s="219" t="s">
        <v>124</v>
      </c>
      <c r="E227" s="220" t="s">
        <v>236</v>
      </c>
      <c r="F227" s="221" t="s">
        <v>237</v>
      </c>
      <c r="G227" s="222" t="s">
        <v>140</v>
      </c>
      <c r="H227" s="223">
        <v>45</v>
      </c>
      <c r="I227" s="224"/>
      <c r="J227" s="225">
        <f>ROUND(I227*H227,2)</f>
        <v>0</v>
      </c>
      <c r="K227" s="221" t="s">
        <v>163</v>
      </c>
      <c r="L227" s="45"/>
      <c r="M227" s="226" t="s">
        <v>1</v>
      </c>
      <c r="N227" s="227" t="s">
        <v>44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129</v>
      </c>
      <c r="AT227" s="230" t="s">
        <v>124</v>
      </c>
      <c r="AU227" s="230" t="s">
        <v>89</v>
      </c>
      <c r="AY227" s="18" t="s">
        <v>122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87</v>
      </c>
      <c r="BK227" s="231">
        <f>ROUND(I227*H227,2)</f>
        <v>0</v>
      </c>
      <c r="BL227" s="18" t="s">
        <v>129</v>
      </c>
      <c r="BM227" s="230" t="s">
        <v>238</v>
      </c>
    </row>
    <row r="228" s="2" customFormat="1">
      <c r="A228" s="39"/>
      <c r="B228" s="40"/>
      <c r="C228" s="41"/>
      <c r="D228" s="232" t="s">
        <v>131</v>
      </c>
      <c r="E228" s="41"/>
      <c r="F228" s="233" t="s">
        <v>239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131</v>
      </c>
      <c r="AU228" s="18" t="s">
        <v>89</v>
      </c>
    </row>
    <row r="229" s="15" customFormat="1">
      <c r="A229" s="15"/>
      <c r="B229" s="270"/>
      <c r="C229" s="271"/>
      <c r="D229" s="232" t="s">
        <v>133</v>
      </c>
      <c r="E229" s="272" t="s">
        <v>1</v>
      </c>
      <c r="F229" s="273" t="s">
        <v>145</v>
      </c>
      <c r="G229" s="271"/>
      <c r="H229" s="272" t="s">
        <v>1</v>
      </c>
      <c r="I229" s="274"/>
      <c r="J229" s="271"/>
      <c r="K229" s="271"/>
      <c r="L229" s="275"/>
      <c r="M229" s="276"/>
      <c r="N229" s="277"/>
      <c r="O229" s="277"/>
      <c r="P229" s="277"/>
      <c r="Q229" s="277"/>
      <c r="R229" s="277"/>
      <c r="S229" s="277"/>
      <c r="T229" s="27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9" t="s">
        <v>133</v>
      </c>
      <c r="AU229" s="279" t="s">
        <v>89</v>
      </c>
      <c r="AV229" s="15" t="s">
        <v>87</v>
      </c>
      <c r="AW229" s="15" t="s">
        <v>35</v>
      </c>
      <c r="AX229" s="15" t="s">
        <v>79</v>
      </c>
      <c r="AY229" s="279" t="s">
        <v>122</v>
      </c>
    </row>
    <row r="230" s="13" customFormat="1">
      <c r="A230" s="13"/>
      <c r="B230" s="237"/>
      <c r="C230" s="238"/>
      <c r="D230" s="232" t="s">
        <v>133</v>
      </c>
      <c r="E230" s="239" t="s">
        <v>1</v>
      </c>
      <c r="F230" s="240" t="s">
        <v>345</v>
      </c>
      <c r="G230" s="238"/>
      <c r="H230" s="241">
        <v>45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133</v>
      </c>
      <c r="AU230" s="247" t="s">
        <v>89</v>
      </c>
      <c r="AV230" s="13" t="s">
        <v>89</v>
      </c>
      <c r="AW230" s="13" t="s">
        <v>35</v>
      </c>
      <c r="AX230" s="13" t="s">
        <v>87</v>
      </c>
      <c r="AY230" s="247" t="s">
        <v>122</v>
      </c>
    </row>
    <row r="231" s="2" customFormat="1" ht="24.15" customHeight="1">
      <c r="A231" s="39"/>
      <c r="B231" s="40"/>
      <c r="C231" s="219" t="s">
        <v>241</v>
      </c>
      <c r="D231" s="219" t="s">
        <v>124</v>
      </c>
      <c r="E231" s="220" t="s">
        <v>242</v>
      </c>
      <c r="F231" s="221" t="s">
        <v>243</v>
      </c>
      <c r="G231" s="222" t="s">
        <v>140</v>
      </c>
      <c r="H231" s="223">
        <v>5.2000000000000002</v>
      </c>
      <c r="I231" s="224"/>
      <c r="J231" s="225">
        <f>ROUND(I231*H231,2)</f>
        <v>0</v>
      </c>
      <c r="K231" s="221" t="s">
        <v>128</v>
      </c>
      <c r="L231" s="45"/>
      <c r="M231" s="226" t="s">
        <v>1</v>
      </c>
      <c r="N231" s="227" t="s">
        <v>44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129</v>
      </c>
      <c r="AT231" s="230" t="s">
        <v>124</v>
      </c>
      <c r="AU231" s="230" t="s">
        <v>89</v>
      </c>
      <c r="AY231" s="18" t="s">
        <v>122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87</v>
      </c>
      <c r="BK231" s="231">
        <f>ROUND(I231*H231,2)</f>
        <v>0</v>
      </c>
      <c r="BL231" s="18" t="s">
        <v>129</v>
      </c>
      <c r="BM231" s="230" t="s">
        <v>244</v>
      </c>
    </row>
    <row r="232" s="2" customFormat="1">
      <c r="A232" s="39"/>
      <c r="B232" s="40"/>
      <c r="C232" s="41"/>
      <c r="D232" s="232" t="s">
        <v>131</v>
      </c>
      <c r="E232" s="41"/>
      <c r="F232" s="233" t="s">
        <v>245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131</v>
      </c>
      <c r="AU232" s="18" t="s">
        <v>89</v>
      </c>
    </row>
    <row r="233" s="15" customFormat="1">
      <c r="A233" s="15"/>
      <c r="B233" s="270"/>
      <c r="C233" s="271"/>
      <c r="D233" s="232" t="s">
        <v>133</v>
      </c>
      <c r="E233" s="272" t="s">
        <v>1</v>
      </c>
      <c r="F233" s="273" t="s">
        <v>145</v>
      </c>
      <c r="G233" s="271"/>
      <c r="H233" s="272" t="s">
        <v>1</v>
      </c>
      <c r="I233" s="274"/>
      <c r="J233" s="271"/>
      <c r="K233" s="271"/>
      <c r="L233" s="275"/>
      <c r="M233" s="276"/>
      <c r="N233" s="277"/>
      <c r="O233" s="277"/>
      <c r="P233" s="277"/>
      <c r="Q233" s="277"/>
      <c r="R233" s="277"/>
      <c r="S233" s="277"/>
      <c r="T233" s="27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9" t="s">
        <v>133</v>
      </c>
      <c r="AU233" s="279" t="s">
        <v>89</v>
      </c>
      <c r="AV233" s="15" t="s">
        <v>87</v>
      </c>
      <c r="AW233" s="15" t="s">
        <v>35</v>
      </c>
      <c r="AX233" s="15" t="s">
        <v>79</v>
      </c>
      <c r="AY233" s="279" t="s">
        <v>122</v>
      </c>
    </row>
    <row r="234" s="13" customFormat="1">
      <c r="A234" s="13"/>
      <c r="B234" s="237"/>
      <c r="C234" s="238"/>
      <c r="D234" s="232" t="s">
        <v>133</v>
      </c>
      <c r="E234" s="239" t="s">
        <v>1</v>
      </c>
      <c r="F234" s="240" t="s">
        <v>346</v>
      </c>
      <c r="G234" s="238"/>
      <c r="H234" s="241">
        <v>5.2000000000000002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133</v>
      </c>
      <c r="AU234" s="247" t="s">
        <v>89</v>
      </c>
      <c r="AV234" s="13" t="s">
        <v>89</v>
      </c>
      <c r="AW234" s="13" t="s">
        <v>35</v>
      </c>
      <c r="AX234" s="13" t="s">
        <v>87</v>
      </c>
      <c r="AY234" s="247" t="s">
        <v>122</v>
      </c>
    </row>
    <row r="235" s="2" customFormat="1" ht="24.15" customHeight="1">
      <c r="A235" s="39"/>
      <c r="B235" s="40"/>
      <c r="C235" s="219" t="s">
        <v>247</v>
      </c>
      <c r="D235" s="219" t="s">
        <v>124</v>
      </c>
      <c r="E235" s="220" t="s">
        <v>248</v>
      </c>
      <c r="F235" s="221" t="s">
        <v>249</v>
      </c>
      <c r="G235" s="222" t="s">
        <v>140</v>
      </c>
      <c r="H235" s="223">
        <v>45</v>
      </c>
      <c r="I235" s="224"/>
      <c r="J235" s="225">
        <f>ROUND(I235*H235,2)</f>
        <v>0</v>
      </c>
      <c r="K235" s="221" t="s">
        <v>250</v>
      </c>
      <c r="L235" s="45"/>
      <c r="M235" s="226" t="s">
        <v>1</v>
      </c>
      <c r="N235" s="227" t="s">
        <v>44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129</v>
      </c>
      <c r="AT235" s="230" t="s">
        <v>124</v>
      </c>
      <c r="AU235" s="230" t="s">
        <v>89</v>
      </c>
      <c r="AY235" s="18" t="s">
        <v>122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87</v>
      </c>
      <c r="BK235" s="231">
        <f>ROUND(I235*H235,2)</f>
        <v>0</v>
      </c>
      <c r="BL235" s="18" t="s">
        <v>129</v>
      </c>
      <c r="BM235" s="230" t="s">
        <v>251</v>
      </c>
    </row>
    <row r="236" s="2" customFormat="1">
      <c r="A236" s="39"/>
      <c r="B236" s="40"/>
      <c r="C236" s="41"/>
      <c r="D236" s="232" t="s">
        <v>131</v>
      </c>
      <c r="E236" s="41"/>
      <c r="F236" s="233" t="s">
        <v>252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131</v>
      </c>
      <c r="AU236" s="18" t="s">
        <v>89</v>
      </c>
    </row>
    <row r="237" s="15" customFormat="1">
      <c r="A237" s="15"/>
      <c r="B237" s="270"/>
      <c r="C237" s="271"/>
      <c r="D237" s="232" t="s">
        <v>133</v>
      </c>
      <c r="E237" s="272" t="s">
        <v>1</v>
      </c>
      <c r="F237" s="273" t="s">
        <v>145</v>
      </c>
      <c r="G237" s="271"/>
      <c r="H237" s="272" t="s">
        <v>1</v>
      </c>
      <c r="I237" s="274"/>
      <c r="J237" s="271"/>
      <c r="K237" s="271"/>
      <c r="L237" s="275"/>
      <c r="M237" s="276"/>
      <c r="N237" s="277"/>
      <c r="O237" s="277"/>
      <c r="P237" s="277"/>
      <c r="Q237" s="277"/>
      <c r="R237" s="277"/>
      <c r="S237" s="277"/>
      <c r="T237" s="27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9" t="s">
        <v>133</v>
      </c>
      <c r="AU237" s="279" t="s">
        <v>89</v>
      </c>
      <c r="AV237" s="15" t="s">
        <v>87</v>
      </c>
      <c r="AW237" s="15" t="s">
        <v>35</v>
      </c>
      <c r="AX237" s="15" t="s">
        <v>79</v>
      </c>
      <c r="AY237" s="279" t="s">
        <v>122</v>
      </c>
    </row>
    <row r="238" s="13" customFormat="1">
      <c r="A238" s="13"/>
      <c r="B238" s="237"/>
      <c r="C238" s="238"/>
      <c r="D238" s="232" t="s">
        <v>133</v>
      </c>
      <c r="E238" s="239" t="s">
        <v>1</v>
      </c>
      <c r="F238" s="240" t="s">
        <v>347</v>
      </c>
      <c r="G238" s="238"/>
      <c r="H238" s="241">
        <v>45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133</v>
      </c>
      <c r="AU238" s="247" t="s">
        <v>89</v>
      </c>
      <c r="AV238" s="13" t="s">
        <v>89</v>
      </c>
      <c r="AW238" s="13" t="s">
        <v>35</v>
      </c>
      <c r="AX238" s="13" t="s">
        <v>87</v>
      </c>
      <c r="AY238" s="247" t="s">
        <v>122</v>
      </c>
    </row>
    <row r="239" s="2" customFormat="1" ht="24.15" customHeight="1">
      <c r="A239" s="39"/>
      <c r="B239" s="40"/>
      <c r="C239" s="219" t="s">
        <v>254</v>
      </c>
      <c r="D239" s="219" t="s">
        <v>124</v>
      </c>
      <c r="E239" s="220" t="s">
        <v>255</v>
      </c>
      <c r="F239" s="221" t="s">
        <v>256</v>
      </c>
      <c r="G239" s="222" t="s">
        <v>140</v>
      </c>
      <c r="H239" s="223">
        <v>45</v>
      </c>
      <c r="I239" s="224"/>
      <c r="J239" s="225">
        <f>ROUND(I239*H239,2)</f>
        <v>0</v>
      </c>
      <c r="K239" s="221" t="s">
        <v>128</v>
      </c>
      <c r="L239" s="45"/>
      <c r="M239" s="226" t="s">
        <v>1</v>
      </c>
      <c r="N239" s="227" t="s">
        <v>44</v>
      </c>
      <c r="O239" s="92"/>
      <c r="P239" s="228">
        <f>O239*H239</f>
        <v>0</v>
      </c>
      <c r="Q239" s="228">
        <v>5.0000000000000002E-05</v>
      </c>
      <c r="R239" s="228">
        <f>Q239*H239</f>
        <v>0.0022500000000000003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129</v>
      </c>
      <c r="AT239" s="230" t="s">
        <v>124</v>
      </c>
      <c r="AU239" s="230" t="s">
        <v>89</v>
      </c>
      <c r="AY239" s="18" t="s">
        <v>122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87</v>
      </c>
      <c r="BK239" s="231">
        <f>ROUND(I239*H239,2)</f>
        <v>0</v>
      </c>
      <c r="BL239" s="18" t="s">
        <v>129</v>
      </c>
      <c r="BM239" s="230" t="s">
        <v>257</v>
      </c>
    </row>
    <row r="240" s="2" customFormat="1">
      <c r="A240" s="39"/>
      <c r="B240" s="40"/>
      <c r="C240" s="41"/>
      <c r="D240" s="232" t="s">
        <v>131</v>
      </c>
      <c r="E240" s="41"/>
      <c r="F240" s="233" t="s">
        <v>258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131</v>
      </c>
      <c r="AU240" s="18" t="s">
        <v>89</v>
      </c>
    </row>
    <row r="241" s="15" customFormat="1">
      <c r="A241" s="15"/>
      <c r="B241" s="270"/>
      <c r="C241" s="271"/>
      <c r="D241" s="232" t="s">
        <v>133</v>
      </c>
      <c r="E241" s="272" t="s">
        <v>1</v>
      </c>
      <c r="F241" s="273" t="s">
        <v>145</v>
      </c>
      <c r="G241" s="271"/>
      <c r="H241" s="272" t="s">
        <v>1</v>
      </c>
      <c r="I241" s="274"/>
      <c r="J241" s="271"/>
      <c r="K241" s="271"/>
      <c r="L241" s="275"/>
      <c r="M241" s="276"/>
      <c r="N241" s="277"/>
      <c r="O241" s="277"/>
      <c r="P241" s="277"/>
      <c r="Q241" s="277"/>
      <c r="R241" s="277"/>
      <c r="S241" s="277"/>
      <c r="T241" s="27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9" t="s">
        <v>133</v>
      </c>
      <c r="AU241" s="279" t="s">
        <v>89</v>
      </c>
      <c r="AV241" s="15" t="s">
        <v>87</v>
      </c>
      <c r="AW241" s="15" t="s">
        <v>35</v>
      </c>
      <c r="AX241" s="15" t="s">
        <v>79</v>
      </c>
      <c r="AY241" s="279" t="s">
        <v>122</v>
      </c>
    </row>
    <row r="242" s="13" customFormat="1">
      <c r="A242" s="13"/>
      <c r="B242" s="237"/>
      <c r="C242" s="238"/>
      <c r="D242" s="232" t="s">
        <v>133</v>
      </c>
      <c r="E242" s="239" t="s">
        <v>1</v>
      </c>
      <c r="F242" s="240" t="s">
        <v>348</v>
      </c>
      <c r="G242" s="238"/>
      <c r="H242" s="241">
        <v>45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133</v>
      </c>
      <c r="AU242" s="247" t="s">
        <v>89</v>
      </c>
      <c r="AV242" s="13" t="s">
        <v>89</v>
      </c>
      <c r="AW242" s="13" t="s">
        <v>35</v>
      </c>
      <c r="AX242" s="13" t="s">
        <v>87</v>
      </c>
      <c r="AY242" s="247" t="s">
        <v>122</v>
      </c>
    </row>
    <row r="243" s="2" customFormat="1" ht="16.5" customHeight="1">
      <c r="A243" s="39"/>
      <c r="B243" s="40"/>
      <c r="C243" s="259" t="s">
        <v>260</v>
      </c>
      <c r="D243" s="259" t="s">
        <v>137</v>
      </c>
      <c r="E243" s="260" t="s">
        <v>261</v>
      </c>
      <c r="F243" s="261" t="s">
        <v>262</v>
      </c>
      <c r="G243" s="262" t="s">
        <v>140</v>
      </c>
      <c r="H243" s="263">
        <v>45</v>
      </c>
      <c r="I243" s="264"/>
      <c r="J243" s="265">
        <f>ROUND(I243*H243,2)</f>
        <v>0</v>
      </c>
      <c r="K243" s="261" t="s">
        <v>1</v>
      </c>
      <c r="L243" s="266"/>
      <c r="M243" s="267" t="s">
        <v>1</v>
      </c>
      <c r="N243" s="268" t="s">
        <v>44</v>
      </c>
      <c r="O243" s="92"/>
      <c r="P243" s="228">
        <f>O243*H243</f>
        <v>0</v>
      </c>
      <c r="Q243" s="228">
        <v>0.0035400000000000002</v>
      </c>
      <c r="R243" s="228">
        <f>Q243*H243</f>
        <v>0.1593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141</v>
      </c>
      <c r="AT243" s="230" t="s">
        <v>137</v>
      </c>
      <c r="AU243" s="230" t="s">
        <v>89</v>
      </c>
      <c r="AY243" s="18" t="s">
        <v>122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87</v>
      </c>
      <c r="BK243" s="231">
        <f>ROUND(I243*H243,2)</f>
        <v>0</v>
      </c>
      <c r="BL243" s="18" t="s">
        <v>129</v>
      </c>
      <c r="BM243" s="230" t="s">
        <v>263</v>
      </c>
    </row>
    <row r="244" s="2" customFormat="1">
      <c r="A244" s="39"/>
      <c r="B244" s="40"/>
      <c r="C244" s="41"/>
      <c r="D244" s="232" t="s">
        <v>131</v>
      </c>
      <c r="E244" s="41"/>
      <c r="F244" s="233" t="s">
        <v>262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131</v>
      </c>
      <c r="AU244" s="18" t="s">
        <v>89</v>
      </c>
    </row>
    <row r="245" s="2" customFormat="1" ht="24.15" customHeight="1">
      <c r="A245" s="39"/>
      <c r="B245" s="40"/>
      <c r="C245" s="219" t="s">
        <v>264</v>
      </c>
      <c r="D245" s="219" t="s">
        <v>124</v>
      </c>
      <c r="E245" s="220" t="s">
        <v>265</v>
      </c>
      <c r="F245" s="221" t="s">
        <v>266</v>
      </c>
      <c r="G245" s="222" t="s">
        <v>140</v>
      </c>
      <c r="H245" s="223">
        <v>5.2000000000000002</v>
      </c>
      <c r="I245" s="224"/>
      <c r="J245" s="225">
        <f>ROUND(I245*H245,2)</f>
        <v>0</v>
      </c>
      <c r="K245" s="221" t="s">
        <v>163</v>
      </c>
      <c r="L245" s="45"/>
      <c r="M245" s="226" t="s">
        <v>1</v>
      </c>
      <c r="N245" s="227" t="s">
        <v>44</v>
      </c>
      <c r="O245" s="92"/>
      <c r="P245" s="228">
        <f>O245*H245</f>
        <v>0</v>
      </c>
      <c r="Q245" s="228">
        <v>5.0000000000000002E-05</v>
      </c>
      <c r="R245" s="228">
        <f>Q245*H245</f>
        <v>0.00026000000000000003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129</v>
      </c>
      <c r="AT245" s="230" t="s">
        <v>124</v>
      </c>
      <c r="AU245" s="230" t="s">
        <v>89</v>
      </c>
      <c r="AY245" s="18" t="s">
        <v>122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87</v>
      </c>
      <c r="BK245" s="231">
        <f>ROUND(I245*H245,2)</f>
        <v>0</v>
      </c>
      <c r="BL245" s="18" t="s">
        <v>129</v>
      </c>
      <c r="BM245" s="230" t="s">
        <v>267</v>
      </c>
    </row>
    <row r="246" s="2" customFormat="1">
      <c r="A246" s="39"/>
      <c r="B246" s="40"/>
      <c r="C246" s="41"/>
      <c r="D246" s="232" t="s">
        <v>131</v>
      </c>
      <c r="E246" s="41"/>
      <c r="F246" s="233" t="s">
        <v>268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131</v>
      </c>
      <c r="AU246" s="18" t="s">
        <v>89</v>
      </c>
    </row>
    <row r="247" s="15" customFormat="1">
      <c r="A247" s="15"/>
      <c r="B247" s="270"/>
      <c r="C247" s="271"/>
      <c r="D247" s="232" t="s">
        <v>133</v>
      </c>
      <c r="E247" s="272" t="s">
        <v>1</v>
      </c>
      <c r="F247" s="273" t="s">
        <v>145</v>
      </c>
      <c r="G247" s="271"/>
      <c r="H247" s="272" t="s">
        <v>1</v>
      </c>
      <c r="I247" s="274"/>
      <c r="J247" s="271"/>
      <c r="K247" s="271"/>
      <c r="L247" s="275"/>
      <c r="M247" s="276"/>
      <c r="N247" s="277"/>
      <c r="O247" s="277"/>
      <c r="P247" s="277"/>
      <c r="Q247" s="277"/>
      <c r="R247" s="277"/>
      <c r="S247" s="277"/>
      <c r="T247" s="27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9" t="s">
        <v>133</v>
      </c>
      <c r="AU247" s="279" t="s">
        <v>89</v>
      </c>
      <c r="AV247" s="15" t="s">
        <v>87</v>
      </c>
      <c r="AW247" s="15" t="s">
        <v>35</v>
      </c>
      <c r="AX247" s="15" t="s">
        <v>79</v>
      </c>
      <c r="AY247" s="279" t="s">
        <v>122</v>
      </c>
    </row>
    <row r="248" s="13" customFormat="1">
      <c r="A248" s="13"/>
      <c r="B248" s="237"/>
      <c r="C248" s="238"/>
      <c r="D248" s="232" t="s">
        <v>133</v>
      </c>
      <c r="E248" s="239" t="s">
        <v>1</v>
      </c>
      <c r="F248" s="240" t="s">
        <v>349</v>
      </c>
      <c r="G248" s="238"/>
      <c r="H248" s="241">
        <v>5.2000000000000002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133</v>
      </c>
      <c r="AU248" s="247" t="s">
        <v>89</v>
      </c>
      <c r="AV248" s="13" t="s">
        <v>89</v>
      </c>
      <c r="AW248" s="13" t="s">
        <v>35</v>
      </c>
      <c r="AX248" s="13" t="s">
        <v>87</v>
      </c>
      <c r="AY248" s="247" t="s">
        <v>122</v>
      </c>
    </row>
    <row r="249" s="2" customFormat="1" ht="21.75" customHeight="1">
      <c r="A249" s="39"/>
      <c r="B249" s="40"/>
      <c r="C249" s="259" t="s">
        <v>270</v>
      </c>
      <c r="D249" s="259" t="s">
        <v>137</v>
      </c>
      <c r="E249" s="260" t="s">
        <v>271</v>
      </c>
      <c r="F249" s="261" t="s">
        <v>272</v>
      </c>
      <c r="G249" s="262" t="s">
        <v>140</v>
      </c>
      <c r="H249" s="263">
        <v>5.2000000000000002</v>
      </c>
      <c r="I249" s="264"/>
      <c r="J249" s="265">
        <f>ROUND(I249*H249,2)</f>
        <v>0</v>
      </c>
      <c r="K249" s="261" t="s">
        <v>163</v>
      </c>
      <c r="L249" s="266"/>
      <c r="M249" s="267" t="s">
        <v>1</v>
      </c>
      <c r="N249" s="268" t="s">
        <v>44</v>
      </c>
      <c r="O249" s="92"/>
      <c r="P249" s="228">
        <f>O249*H249</f>
        <v>0</v>
      </c>
      <c r="Q249" s="228">
        <v>0.0047200000000000002</v>
      </c>
      <c r="R249" s="228">
        <f>Q249*H249</f>
        <v>0.024544000000000003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141</v>
      </c>
      <c r="AT249" s="230" t="s">
        <v>137</v>
      </c>
      <c r="AU249" s="230" t="s">
        <v>89</v>
      </c>
      <c r="AY249" s="18" t="s">
        <v>122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87</v>
      </c>
      <c r="BK249" s="231">
        <f>ROUND(I249*H249,2)</f>
        <v>0</v>
      </c>
      <c r="BL249" s="18" t="s">
        <v>129</v>
      </c>
      <c r="BM249" s="230" t="s">
        <v>273</v>
      </c>
    </row>
    <row r="250" s="2" customFormat="1">
      <c r="A250" s="39"/>
      <c r="B250" s="40"/>
      <c r="C250" s="41"/>
      <c r="D250" s="232" t="s">
        <v>131</v>
      </c>
      <c r="E250" s="41"/>
      <c r="F250" s="233" t="s">
        <v>272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131</v>
      </c>
      <c r="AU250" s="18" t="s">
        <v>89</v>
      </c>
    </row>
    <row r="251" s="2" customFormat="1" ht="21.75" customHeight="1">
      <c r="A251" s="39"/>
      <c r="B251" s="40"/>
      <c r="C251" s="219" t="s">
        <v>274</v>
      </c>
      <c r="D251" s="219" t="s">
        <v>124</v>
      </c>
      <c r="E251" s="220" t="s">
        <v>275</v>
      </c>
      <c r="F251" s="221" t="s">
        <v>276</v>
      </c>
      <c r="G251" s="222" t="s">
        <v>140</v>
      </c>
      <c r="H251" s="223">
        <v>502</v>
      </c>
      <c r="I251" s="224"/>
      <c r="J251" s="225">
        <f>ROUND(I251*H251,2)</f>
        <v>0</v>
      </c>
      <c r="K251" s="221" t="s">
        <v>163</v>
      </c>
      <c r="L251" s="45"/>
      <c r="M251" s="226" t="s">
        <v>1</v>
      </c>
      <c r="N251" s="227" t="s">
        <v>44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129</v>
      </c>
      <c r="AT251" s="230" t="s">
        <v>124</v>
      </c>
      <c r="AU251" s="230" t="s">
        <v>89</v>
      </c>
      <c r="AY251" s="18" t="s">
        <v>122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87</v>
      </c>
      <c r="BK251" s="231">
        <f>ROUND(I251*H251,2)</f>
        <v>0</v>
      </c>
      <c r="BL251" s="18" t="s">
        <v>129</v>
      </c>
      <c r="BM251" s="230" t="s">
        <v>277</v>
      </c>
    </row>
    <row r="252" s="2" customFormat="1">
      <c r="A252" s="39"/>
      <c r="B252" s="40"/>
      <c r="C252" s="41"/>
      <c r="D252" s="232" t="s">
        <v>131</v>
      </c>
      <c r="E252" s="41"/>
      <c r="F252" s="233" t="s">
        <v>278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131</v>
      </c>
      <c r="AU252" s="18" t="s">
        <v>89</v>
      </c>
    </row>
    <row r="253" s="15" customFormat="1">
      <c r="A253" s="15"/>
      <c r="B253" s="270"/>
      <c r="C253" s="271"/>
      <c r="D253" s="232" t="s">
        <v>133</v>
      </c>
      <c r="E253" s="272" t="s">
        <v>1</v>
      </c>
      <c r="F253" s="273" t="s">
        <v>145</v>
      </c>
      <c r="G253" s="271"/>
      <c r="H253" s="272" t="s">
        <v>1</v>
      </c>
      <c r="I253" s="274"/>
      <c r="J253" s="271"/>
      <c r="K253" s="271"/>
      <c r="L253" s="275"/>
      <c r="M253" s="276"/>
      <c r="N253" s="277"/>
      <c r="O253" s="277"/>
      <c r="P253" s="277"/>
      <c r="Q253" s="277"/>
      <c r="R253" s="277"/>
      <c r="S253" s="277"/>
      <c r="T253" s="27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9" t="s">
        <v>133</v>
      </c>
      <c r="AU253" s="279" t="s">
        <v>89</v>
      </c>
      <c r="AV253" s="15" t="s">
        <v>87</v>
      </c>
      <c r="AW253" s="15" t="s">
        <v>35</v>
      </c>
      <c r="AX253" s="15" t="s">
        <v>79</v>
      </c>
      <c r="AY253" s="279" t="s">
        <v>122</v>
      </c>
    </row>
    <row r="254" s="13" customFormat="1">
      <c r="A254" s="13"/>
      <c r="B254" s="237"/>
      <c r="C254" s="238"/>
      <c r="D254" s="232" t="s">
        <v>133</v>
      </c>
      <c r="E254" s="239" t="s">
        <v>1</v>
      </c>
      <c r="F254" s="240" t="s">
        <v>350</v>
      </c>
      <c r="G254" s="238"/>
      <c r="H254" s="241">
        <v>5.2000000000000002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133</v>
      </c>
      <c r="AU254" s="247" t="s">
        <v>89</v>
      </c>
      <c r="AV254" s="13" t="s">
        <v>89</v>
      </c>
      <c r="AW254" s="13" t="s">
        <v>35</v>
      </c>
      <c r="AX254" s="13" t="s">
        <v>79</v>
      </c>
      <c r="AY254" s="247" t="s">
        <v>122</v>
      </c>
    </row>
    <row r="255" s="13" customFormat="1">
      <c r="A255" s="13"/>
      <c r="B255" s="237"/>
      <c r="C255" s="238"/>
      <c r="D255" s="232" t="s">
        <v>133</v>
      </c>
      <c r="E255" s="239" t="s">
        <v>1</v>
      </c>
      <c r="F255" s="240" t="s">
        <v>351</v>
      </c>
      <c r="G255" s="238"/>
      <c r="H255" s="241">
        <v>46.799999999999997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133</v>
      </c>
      <c r="AU255" s="247" t="s">
        <v>89</v>
      </c>
      <c r="AV255" s="13" t="s">
        <v>89</v>
      </c>
      <c r="AW255" s="13" t="s">
        <v>35</v>
      </c>
      <c r="AX255" s="13" t="s">
        <v>79</v>
      </c>
      <c r="AY255" s="247" t="s">
        <v>122</v>
      </c>
    </row>
    <row r="256" s="13" customFormat="1">
      <c r="A256" s="13"/>
      <c r="B256" s="237"/>
      <c r="C256" s="238"/>
      <c r="D256" s="232" t="s">
        <v>133</v>
      </c>
      <c r="E256" s="239" t="s">
        <v>1</v>
      </c>
      <c r="F256" s="240" t="s">
        <v>352</v>
      </c>
      <c r="G256" s="238"/>
      <c r="H256" s="241">
        <v>45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133</v>
      </c>
      <c r="AU256" s="247" t="s">
        <v>89</v>
      </c>
      <c r="AV256" s="13" t="s">
        <v>89</v>
      </c>
      <c r="AW256" s="13" t="s">
        <v>35</v>
      </c>
      <c r="AX256" s="13" t="s">
        <v>79</v>
      </c>
      <c r="AY256" s="247" t="s">
        <v>122</v>
      </c>
    </row>
    <row r="257" s="13" customFormat="1">
      <c r="A257" s="13"/>
      <c r="B257" s="237"/>
      <c r="C257" s="238"/>
      <c r="D257" s="232" t="s">
        <v>133</v>
      </c>
      <c r="E257" s="239" t="s">
        <v>1</v>
      </c>
      <c r="F257" s="240" t="s">
        <v>353</v>
      </c>
      <c r="G257" s="238"/>
      <c r="H257" s="241">
        <v>405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133</v>
      </c>
      <c r="AU257" s="247" t="s">
        <v>89</v>
      </c>
      <c r="AV257" s="13" t="s">
        <v>89</v>
      </c>
      <c r="AW257" s="13" t="s">
        <v>35</v>
      </c>
      <c r="AX257" s="13" t="s">
        <v>79</v>
      </c>
      <c r="AY257" s="247" t="s">
        <v>122</v>
      </c>
    </row>
    <row r="258" s="14" customFormat="1">
      <c r="A258" s="14"/>
      <c r="B258" s="248"/>
      <c r="C258" s="249"/>
      <c r="D258" s="232" t="s">
        <v>133</v>
      </c>
      <c r="E258" s="250" t="s">
        <v>1</v>
      </c>
      <c r="F258" s="251" t="s">
        <v>136</v>
      </c>
      <c r="G258" s="249"/>
      <c r="H258" s="252">
        <v>502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8" t="s">
        <v>133</v>
      </c>
      <c r="AU258" s="258" t="s">
        <v>89</v>
      </c>
      <c r="AV258" s="14" t="s">
        <v>129</v>
      </c>
      <c r="AW258" s="14" t="s">
        <v>35</v>
      </c>
      <c r="AX258" s="14" t="s">
        <v>87</v>
      </c>
      <c r="AY258" s="258" t="s">
        <v>122</v>
      </c>
    </row>
    <row r="259" s="2" customFormat="1" ht="33" customHeight="1">
      <c r="A259" s="39"/>
      <c r="B259" s="40"/>
      <c r="C259" s="219" t="s">
        <v>283</v>
      </c>
      <c r="D259" s="219" t="s">
        <v>124</v>
      </c>
      <c r="E259" s="220" t="s">
        <v>284</v>
      </c>
      <c r="F259" s="221" t="s">
        <v>285</v>
      </c>
      <c r="G259" s="222" t="s">
        <v>286</v>
      </c>
      <c r="H259" s="223">
        <v>1.3999999999999999</v>
      </c>
      <c r="I259" s="224"/>
      <c r="J259" s="225">
        <f>ROUND(I259*H259,2)</f>
        <v>0</v>
      </c>
      <c r="K259" s="221" t="s">
        <v>128</v>
      </c>
      <c r="L259" s="45"/>
      <c r="M259" s="226" t="s">
        <v>1</v>
      </c>
      <c r="N259" s="227" t="s">
        <v>44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129</v>
      </c>
      <c r="AT259" s="230" t="s">
        <v>124</v>
      </c>
      <c r="AU259" s="230" t="s">
        <v>89</v>
      </c>
      <c r="AY259" s="18" t="s">
        <v>122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87</v>
      </c>
      <c r="BK259" s="231">
        <f>ROUND(I259*H259,2)</f>
        <v>0</v>
      </c>
      <c r="BL259" s="18" t="s">
        <v>129</v>
      </c>
      <c r="BM259" s="230" t="s">
        <v>287</v>
      </c>
    </row>
    <row r="260" s="2" customFormat="1">
      <c r="A260" s="39"/>
      <c r="B260" s="40"/>
      <c r="C260" s="41"/>
      <c r="D260" s="232" t="s">
        <v>131</v>
      </c>
      <c r="E260" s="41"/>
      <c r="F260" s="233" t="s">
        <v>288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131</v>
      </c>
      <c r="AU260" s="18" t="s">
        <v>89</v>
      </c>
    </row>
    <row r="261" s="15" customFormat="1">
      <c r="A261" s="15"/>
      <c r="B261" s="270"/>
      <c r="C261" s="271"/>
      <c r="D261" s="232" t="s">
        <v>133</v>
      </c>
      <c r="E261" s="272" t="s">
        <v>1</v>
      </c>
      <c r="F261" s="273" t="s">
        <v>145</v>
      </c>
      <c r="G261" s="271"/>
      <c r="H261" s="272" t="s">
        <v>1</v>
      </c>
      <c r="I261" s="274"/>
      <c r="J261" s="271"/>
      <c r="K261" s="271"/>
      <c r="L261" s="275"/>
      <c r="M261" s="276"/>
      <c r="N261" s="277"/>
      <c r="O261" s="277"/>
      <c r="P261" s="277"/>
      <c r="Q261" s="277"/>
      <c r="R261" s="277"/>
      <c r="S261" s="277"/>
      <c r="T261" s="27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9" t="s">
        <v>133</v>
      </c>
      <c r="AU261" s="279" t="s">
        <v>89</v>
      </c>
      <c r="AV261" s="15" t="s">
        <v>87</v>
      </c>
      <c r="AW261" s="15" t="s">
        <v>35</v>
      </c>
      <c r="AX261" s="15" t="s">
        <v>79</v>
      </c>
      <c r="AY261" s="279" t="s">
        <v>122</v>
      </c>
    </row>
    <row r="262" s="13" customFormat="1">
      <c r="A262" s="13"/>
      <c r="B262" s="237"/>
      <c r="C262" s="238"/>
      <c r="D262" s="232" t="s">
        <v>133</v>
      </c>
      <c r="E262" s="239" t="s">
        <v>1</v>
      </c>
      <c r="F262" s="240" t="s">
        <v>289</v>
      </c>
      <c r="G262" s="238"/>
      <c r="H262" s="241">
        <v>52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133</v>
      </c>
      <c r="AU262" s="247" t="s">
        <v>89</v>
      </c>
      <c r="AV262" s="13" t="s">
        <v>89</v>
      </c>
      <c r="AW262" s="13" t="s">
        <v>35</v>
      </c>
      <c r="AX262" s="13" t="s">
        <v>79</v>
      </c>
      <c r="AY262" s="247" t="s">
        <v>122</v>
      </c>
    </row>
    <row r="263" s="13" customFormat="1">
      <c r="A263" s="13"/>
      <c r="B263" s="237"/>
      <c r="C263" s="238"/>
      <c r="D263" s="232" t="s">
        <v>133</v>
      </c>
      <c r="E263" s="239" t="s">
        <v>1</v>
      </c>
      <c r="F263" s="240" t="s">
        <v>290</v>
      </c>
      <c r="G263" s="238"/>
      <c r="H263" s="241">
        <v>450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133</v>
      </c>
      <c r="AU263" s="247" t="s">
        <v>89</v>
      </c>
      <c r="AV263" s="13" t="s">
        <v>89</v>
      </c>
      <c r="AW263" s="13" t="s">
        <v>35</v>
      </c>
      <c r="AX263" s="13" t="s">
        <v>79</v>
      </c>
      <c r="AY263" s="247" t="s">
        <v>122</v>
      </c>
    </row>
    <row r="264" s="16" customFormat="1">
      <c r="A264" s="16"/>
      <c r="B264" s="280"/>
      <c r="C264" s="281"/>
      <c r="D264" s="232" t="s">
        <v>133</v>
      </c>
      <c r="E264" s="282" t="s">
        <v>1</v>
      </c>
      <c r="F264" s="283" t="s">
        <v>291</v>
      </c>
      <c r="G264" s="281"/>
      <c r="H264" s="284">
        <v>502</v>
      </c>
      <c r="I264" s="285"/>
      <c r="J264" s="281"/>
      <c r="K264" s="281"/>
      <c r="L264" s="286"/>
      <c r="M264" s="287"/>
      <c r="N264" s="288"/>
      <c r="O264" s="288"/>
      <c r="P264" s="288"/>
      <c r="Q264" s="288"/>
      <c r="R264" s="288"/>
      <c r="S264" s="288"/>
      <c r="T264" s="289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90" t="s">
        <v>133</v>
      </c>
      <c r="AU264" s="290" t="s">
        <v>89</v>
      </c>
      <c r="AV264" s="16" t="s">
        <v>147</v>
      </c>
      <c r="AW264" s="16" t="s">
        <v>35</v>
      </c>
      <c r="AX264" s="16" t="s">
        <v>79</v>
      </c>
      <c r="AY264" s="290" t="s">
        <v>122</v>
      </c>
    </row>
    <row r="265" s="13" customFormat="1">
      <c r="A265" s="13"/>
      <c r="B265" s="237"/>
      <c r="C265" s="238"/>
      <c r="D265" s="232" t="s">
        <v>133</v>
      </c>
      <c r="E265" s="239" t="s">
        <v>1</v>
      </c>
      <c r="F265" s="240" t="s">
        <v>292</v>
      </c>
      <c r="G265" s="238"/>
      <c r="H265" s="241">
        <v>1.3999999999999999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133</v>
      </c>
      <c r="AU265" s="247" t="s">
        <v>89</v>
      </c>
      <c r="AV265" s="13" t="s">
        <v>89</v>
      </c>
      <c r="AW265" s="13" t="s">
        <v>35</v>
      </c>
      <c r="AX265" s="13" t="s">
        <v>87</v>
      </c>
      <c r="AY265" s="247" t="s">
        <v>122</v>
      </c>
    </row>
    <row r="266" s="2" customFormat="1" ht="16.5" customHeight="1">
      <c r="A266" s="39"/>
      <c r="B266" s="40"/>
      <c r="C266" s="259" t="s">
        <v>293</v>
      </c>
      <c r="D266" s="259" t="s">
        <v>137</v>
      </c>
      <c r="E266" s="260" t="s">
        <v>294</v>
      </c>
      <c r="F266" s="261" t="s">
        <v>295</v>
      </c>
      <c r="G266" s="262" t="s">
        <v>140</v>
      </c>
      <c r="H266" s="263">
        <v>5.2000000000000002</v>
      </c>
      <c r="I266" s="264"/>
      <c r="J266" s="265">
        <f>ROUND(I266*H266,2)</f>
        <v>0</v>
      </c>
      <c r="K266" s="261" t="s">
        <v>1</v>
      </c>
      <c r="L266" s="266"/>
      <c r="M266" s="267" t="s">
        <v>1</v>
      </c>
      <c r="N266" s="268" t="s">
        <v>44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141</v>
      </c>
      <c r="AT266" s="230" t="s">
        <v>137</v>
      </c>
      <c r="AU266" s="230" t="s">
        <v>89</v>
      </c>
      <c r="AY266" s="18" t="s">
        <v>122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87</v>
      </c>
      <c r="BK266" s="231">
        <f>ROUND(I266*H266,2)</f>
        <v>0</v>
      </c>
      <c r="BL266" s="18" t="s">
        <v>129</v>
      </c>
      <c r="BM266" s="230" t="s">
        <v>296</v>
      </c>
    </row>
    <row r="267" s="2" customFormat="1">
      <c r="A267" s="39"/>
      <c r="B267" s="40"/>
      <c r="C267" s="41"/>
      <c r="D267" s="232" t="s">
        <v>131</v>
      </c>
      <c r="E267" s="41"/>
      <c r="F267" s="233" t="s">
        <v>295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131</v>
      </c>
      <c r="AU267" s="18" t="s">
        <v>89</v>
      </c>
    </row>
    <row r="268" s="15" customFormat="1">
      <c r="A268" s="15"/>
      <c r="B268" s="270"/>
      <c r="C268" s="271"/>
      <c r="D268" s="232" t="s">
        <v>133</v>
      </c>
      <c r="E268" s="272" t="s">
        <v>1</v>
      </c>
      <c r="F268" s="273" t="s">
        <v>145</v>
      </c>
      <c r="G268" s="271"/>
      <c r="H268" s="272" t="s">
        <v>1</v>
      </c>
      <c r="I268" s="274"/>
      <c r="J268" s="271"/>
      <c r="K268" s="271"/>
      <c r="L268" s="275"/>
      <c r="M268" s="276"/>
      <c r="N268" s="277"/>
      <c r="O268" s="277"/>
      <c r="P268" s="277"/>
      <c r="Q268" s="277"/>
      <c r="R268" s="277"/>
      <c r="S268" s="277"/>
      <c r="T268" s="27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9" t="s">
        <v>133</v>
      </c>
      <c r="AU268" s="279" t="s">
        <v>89</v>
      </c>
      <c r="AV268" s="15" t="s">
        <v>87</v>
      </c>
      <c r="AW268" s="15" t="s">
        <v>35</v>
      </c>
      <c r="AX268" s="15" t="s">
        <v>79</v>
      </c>
      <c r="AY268" s="279" t="s">
        <v>122</v>
      </c>
    </row>
    <row r="269" s="13" customFormat="1">
      <c r="A269" s="13"/>
      <c r="B269" s="237"/>
      <c r="C269" s="238"/>
      <c r="D269" s="232" t="s">
        <v>133</v>
      </c>
      <c r="E269" s="239" t="s">
        <v>1</v>
      </c>
      <c r="F269" s="240" t="s">
        <v>354</v>
      </c>
      <c r="G269" s="238"/>
      <c r="H269" s="241">
        <v>5.2000000000000002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133</v>
      </c>
      <c r="AU269" s="247" t="s">
        <v>89</v>
      </c>
      <c r="AV269" s="13" t="s">
        <v>89</v>
      </c>
      <c r="AW269" s="13" t="s">
        <v>35</v>
      </c>
      <c r="AX269" s="13" t="s">
        <v>87</v>
      </c>
      <c r="AY269" s="247" t="s">
        <v>122</v>
      </c>
    </row>
    <row r="270" s="2" customFormat="1" ht="24.15" customHeight="1">
      <c r="A270" s="39"/>
      <c r="B270" s="40"/>
      <c r="C270" s="259" t="s">
        <v>298</v>
      </c>
      <c r="D270" s="259" t="s">
        <v>137</v>
      </c>
      <c r="E270" s="260" t="s">
        <v>299</v>
      </c>
      <c r="F270" s="261" t="s">
        <v>300</v>
      </c>
      <c r="G270" s="262" t="s">
        <v>140</v>
      </c>
      <c r="H270" s="263">
        <v>5.2000000000000002</v>
      </c>
      <c r="I270" s="264"/>
      <c r="J270" s="265">
        <f>ROUND(I270*H270,2)</f>
        <v>0</v>
      </c>
      <c r="K270" s="261" t="s">
        <v>1</v>
      </c>
      <c r="L270" s="266"/>
      <c r="M270" s="267" t="s">
        <v>1</v>
      </c>
      <c r="N270" s="268" t="s">
        <v>44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141</v>
      </c>
      <c r="AT270" s="230" t="s">
        <v>137</v>
      </c>
      <c r="AU270" s="230" t="s">
        <v>89</v>
      </c>
      <c r="AY270" s="18" t="s">
        <v>122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87</v>
      </c>
      <c r="BK270" s="231">
        <f>ROUND(I270*H270,2)</f>
        <v>0</v>
      </c>
      <c r="BL270" s="18" t="s">
        <v>129</v>
      </c>
      <c r="BM270" s="230" t="s">
        <v>301</v>
      </c>
    </row>
    <row r="271" s="2" customFormat="1">
      <c r="A271" s="39"/>
      <c r="B271" s="40"/>
      <c r="C271" s="41"/>
      <c r="D271" s="232" t="s">
        <v>131</v>
      </c>
      <c r="E271" s="41"/>
      <c r="F271" s="233" t="s">
        <v>300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131</v>
      </c>
      <c r="AU271" s="18" t="s">
        <v>89</v>
      </c>
    </row>
    <row r="272" s="2" customFormat="1">
      <c r="A272" s="39"/>
      <c r="B272" s="40"/>
      <c r="C272" s="41"/>
      <c r="D272" s="232" t="s">
        <v>143</v>
      </c>
      <c r="E272" s="41"/>
      <c r="F272" s="269" t="s">
        <v>302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143</v>
      </c>
      <c r="AU272" s="18" t="s">
        <v>89</v>
      </c>
    </row>
    <row r="273" s="15" customFormat="1">
      <c r="A273" s="15"/>
      <c r="B273" s="270"/>
      <c r="C273" s="271"/>
      <c r="D273" s="232" t="s">
        <v>133</v>
      </c>
      <c r="E273" s="272" t="s">
        <v>1</v>
      </c>
      <c r="F273" s="273" t="s">
        <v>145</v>
      </c>
      <c r="G273" s="271"/>
      <c r="H273" s="272" t="s">
        <v>1</v>
      </c>
      <c r="I273" s="274"/>
      <c r="J273" s="271"/>
      <c r="K273" s="271"/>
      <c r="L273" s="275"/>
      <c r="M273" s="276"/>
      <c r="N273" s="277"/>
      <c r="O273" s="277"/>
      <c r="P273" s="277"/>
      <c r="Q273" s="277"/>
      <c r="R273" s="277"/>
      <c r="S273" s="277"/>
      <c r="T273" s="27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9" t="s">
        <v>133</v>
      </c>
      <c r="AU273" s="279" t="s">
        <v>89</v>
      </c>
      <c r="AV273" s="15" t="s">
        <v>87</v>
      </c>
      <c r="AW273" s="15" t="s">
        <v>35</v>
      </c>
      <c r="AX273" s="15" t="s">
        <v>79</v>
      </c>
      <c r="AY273" s="279" t="s">
        <v>122</v>
      </c>
    </row>
    <row r="274" s="13" customFormat="1">
      <c r="A274" s="13"/>
      <c r="B274" s="237"/>
      <c r="C274" s="238"/>
      <c r="D274" s="232" t="s">
        <v>133</v>
      </c>
      <c r="E274" s="239" t="s">
        <v>1</v>
      </c>
      <c r="F274" s="240" t="s">
        <v>354</v>
      </c>
      <c r="G274" s="238"/>
      <c r="H274" s="241">
        <v>5.2000000000000002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133</v>
      </c>
      <c r="AU274" s="247" t="s">
        <v>89</v>
      </c>
      <c r="AV274" s="13" t="s">
        <v>89</v>
      </c>
      <c r="AW274" s="13" t="s">
        <v>35</v>
      </c>
      <c r="AX274" s="13" t="s">
        <v>87</v>
      </c>
      <c r="AY274" s="247" t="s">
        <v>122</v>
      </c>
    </row>
    <row r="275" s="2" customFormat="1" ht="24.15" customHeight="1">
      <c r="A275" s="39"/>
      <c r="B275" s="40"/>
      <c r="C275" s="219" t="s">
        <v>303</v>
      </c>
      <c r="D275" s="219" t="s">
        <v>124</v>
      </c>
      <c r="E275" s="220" t="s">
        <v>304</v>
      </c>
      <c r="F275" s="221" t="s">
        <v>305</v>
      </c>
      <c r="G275" s="222" t="s">
        <v>306</v>
      </c>
      <c r="H275" s="223">
        <v>652</v>
      </c>
      <c r="I275" s="224"/>
      <c r="J275" s="225">
        <f>ROUND(I275*H275,2)</f>
        <v>0</v>
      </c>
      <c r="K275" s="221" t="s">
        <v>128</v>
      </c>
      <c r="L275" s="45"/>
      <c r="M275" s="226" t="s">
        <v>1</v>
      </c>
      <c r="N275" s="227" t="s">
        <v>44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129</v>
      </c>
      <c r="AT275" s="230" t="s">
        <v>124</v>
      </c>
      <c r="AU275" s="230" t="s">
        <v>89</v>
      </c>
      <c r="AY275" s="18" t="s">
        <v>122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87</v>
      </c>
      <c r="BK275" s="231">
        <f>ROUND(I275*H275,2)</f>
        <v>0</v>
      </c>
      <c r="BL275" s="18" t="s">
        <v>129</v>
      </c>
      <c r="BM275" s="230" t="s">
        <v>307</v>
      </c>
    </row>
    <row r="276" s="2" customFormat="1">
      <c r="A276" s="39"/>
      <c r="B276" s="40"/>
      <c r="C276" s="41"/>
      <c r="D276" s="232" t="s">
        <v>131</v>
      </c>
      <c r="E276" s="41"/>
      <c r="F276" s="233" t="s">
        <v>308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131</v>
      </c>
      <c r="AU276" s="18" t="s">
        <v>89</v>
      </c>
    </row>
    <row r="277" s="15" customFormat="1">
      <c r="A277" s="15"/>
      <c r="B277" s="270"/>
      <c r="C277" s="271"/>
      <c r="D277" s="232" t="s">
        <v>133</v>
      </c>
      <c r="E277" s="272" t="s">
        <v>1</v>
      </c>
      <c r="F277" s="273" t="s">
        <v>145</v>
      </c>
      <c r="G277" s="271"/>
      <c r="H277" s="272" t="s">
        <v>1</v>
      </c>
      <c r="I277" s="274"/>
      <c r="J277" s="271"/>
      <c r="K277" s="271"/>
      <c r="L277" s="275"/>
      <c r="M277" s="276"/>
      <c r="N277" s="277"/>
      <c r="O277" s="277"/>
      <c r="P277" s="277"/>
      <c r="Q277" s="277"/>
      <c r="R277" s="277"/>
      <c r="S277" s="277"/>
      <c r="T277" s="27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9" t="s">
        <v>133</v>
      </c>
      <c r="AU277" s="279" t="s">
        <v>89</v>
      </c>
      <c r="AV277" s="15" t="s">
        <v>87</v>
      </c>
      <c r="AW277" s="15" t="s">
        <v>35</v>
      </c>
      <c r="AX277" s="15" t="s">
        <v>79</v>
      </c>
      <c r="AY277" s="279" t="s">
        <v>122</v>
      </c>
    </row>
    <row r="278" s="13" customFormat="1">
      <c r="A278" s="13"/>
      <c r="B278" s="237"/>
      <c r="C278" s="238"/>
      <c r="D278" s="232" t="s">
        <v>133</v>
      </c>
      <c r="E278" s="239" t="s">
        <v>1</v>
      </c>
      <c r="F278" s="240" t="s">
        <v>309</v>
      </c>
      <c r="G278" s="238"/>
      <c r="H278" s="241">
        <v>52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133</v>
      </c>
      <c r="AU278" s="247" t="s">
        <v>89</v>
      </c>
      <c r="AV278" s="13" t="s">
        <v>89</v>
      </c>
      <c r="AW278" s="13" t="s">
        <v>35</v>
      </c>
      <c r="AX278" s="13" t="s">
        <v>79</v>
      </c>
      <c r="AY278" s="247" t="s">
        <v>122</v>
      </c>
    </row>
    <row r="279" s="13" customFormat="1">
      <c r="A279" s="13"/>
      <c r="B279" s="237"/>
      <c r="C279" s="238"/>
      <c r="D279" s="232" t="s">
        <v>133</v>
      </c>
      <c r="E279" s="239" t="s">
        <v>1</v>
      </c>
      <c r="F279" s="240" t="s">
        <v>310</v>
      </c>
      <c r="G279" s="238"/>
      <c r="H279" s="241">
        <v>600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133</v>
      </c>
      <c r="AU279" s="247" t="s">
        <v>89</v>
      </c>
      <c r="AV279" s="13" t="s">
        <v>89</v>
      </c>
      <c r="AW279" s="13" t="s">
        <v>35</v>
      </c>
      <c r="AX279" s="13" t="s">
        <v>79</v>
      </c>
      <c r="AY279" s="247" t="s">
        <v>122</v>
      </c>
    </row>
    <row r="280" s="14" customFormat="1">
      <c r="A280" s="14"/>
      <c r="B280" s="248"/>
      <c r="C280" s="249"/>
      <c r="D280" s="232" t="s">
        <v>133</v>
      </c>
      <c r="E280" s="250" t="s">
        <v>1</v>
      </c>
      <c r="F280" s="251" t="s">
        <v>136</v>
      </c>
      <c r="G280" s="249"/>
      <c r="H280" s="252">
        <v>652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133</v>
      </c>
      <c r="AU280" s="258" t="s">
        <v>89</v>
      </c>
      <c r="AV280" s="14" t="s">
        <v>129</v>
      </c>
      <c r="AW280" s="14" t="s">
        <v>35</v>
      </c>
      <c r="AX280" s="14" t="s">
        <v>87</v>
      </c>
      <c r="AY280" s="258" t="s">
        <v>122</v>
      </c>
    </row>
    <row r="281" s="2" customFormat="1" ht="16.5" customHeight="1">
      <c r="A281" s="39"/>
      <c r="B281" s="40"/>
      <c r="C281" s="259" t="s">
        <v>311</v>
      </c>
      <c r="D281" s="259" t="s">
        <v>137</v>
      </c>
      <c r="E281" s="260" t="s">
        <v>312</v>
      </c>
      <c r="F281" s="261" t="s">
        <v>313</v>
      </c>
      <c r="G281" s="262" t="s">
        <v>314</v>
      </c>
      <c r="H281" s="263">
        <v>10.039999999999999</v>
      </c>
      <c r="I281" s="264"/>
      <c r="J281" s="265">
        <f>ROUND(I281*H281,2)</f>
        <v>0</v>
      </c>
      <c r="K281" s="261" t="s">
        <v>128</v>
      </c>
      <c r="L281" s="266"/>
      <c r="M281" s="267" t="s">
        <v>1</v>
      </c>
      <c r="N281" s="268" t="s">
        <v>44</v>
      </c>
      <c r="O281" s="92"/>
      <c r="P281" s="228">
        <f>O281*H281</f>
        <v>0</v>
      </c>
      <c r="Q281" s="228">
        <v>0.20000000000000001</v>
      </c>
      <c r="R281" s="228">
        <f>Q281*H281</f>
        <v>2.008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141</v>
      </c>
      <c r="AT281" s="230" t="s">
        <v>137</v>
      </c>
      <c r="AU281" s="230" t="s">
        <v>89</v>
      </c>
      <c r="AY281" s="18" t="s">
        <v>122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87</v>
      </c>
      <c r="BK281" s="231">
        <f>ROUND(I281*H281,2)</f>
        <v>0</v>
      </c>
      <c r="BL281" s="18" t="s">
        <v>129</v>
      </c>
      <c r="BM281" s="230" t="s">
        <v>315</v>
      </c>
    </row>
    <row r="282" s="2" customFormat="1">
      <c r="A282" s="39"/>
      <c r="B282" s="40"/>
      <c r="C282" s="41"/>
      <c r="D282" s="232" t="s">
        <v>131</v>
      </c>
      <c r="E282" s="41"/>
      <c r="F282" s="233" t="s">
        <v>313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131</v>
      </c>
      <c r="AU282" s="18" t="s">
        <v>89</v>
      </c>
    </row>
    <row r="283" s="13" customFormat="1">
      <c r="A283" s="13"/>
      <c r="B283" s="237"/>
      <c r="C283" s="238"/>
      <c r="D283" s="232" t="s">
        <v>133</v>
      </c>
      <c r="E283" s="239" t="s">
        <v>1</v>
      </c>
      <c r="F283" s="240" t="s">
        <v>316</v>
      </c>
      <c r="G283" s="238"/>
      <c r="H283" s="241">
        <v>10.039999999999999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133</v>
      </c>
      <c r="AU283" s="247" t="s">
        <v>89</v>
      </c>
      <c r="AV283" s="13" t="s">
        <v>89</v>
      </c>
      <c r="AW283" s="13" t="s">
        <v>35</v>
      </c>
      <c r="AX283" s="13" t="s">
        <v>87</v>
      </c>
      <c r="AY283" s="247" t="s">
        <v>122</v>
      </c>
    </row>
    <row r="284" s="2" customFormat="1" ht="16.5" customHeight="1">
      <c r="A284" s="39"/>
      <c r="B284" s="40"/>
      <c r="C284" s="219" t="s">
        <v>317</v>
      </c>
      <c r="D284" s="219" t="s">
        <v>124</v>
      </c>
      <c r="E284" s="220" t="s">
        <v>318</v>
      </c>
      <c r="F284" s="221" t="s">
        <v>319</v>
      </c>
      <c r="G284" s="222" t="s">
        <v>314</v>
      </c>
      <c r="H284" s="223">
        <v>42.600000000000001</v>
      </c>
      <c r="I284" s="224"/>
      <c r="J284" s="225">
        <f>ROUND(I284*H284,2)</f>
        <v>0</v>
      </c>
      <c r="K284" s="221" t="s">
        <v>128</v>
      </c>
      <c r="L284" s="45"/>
      <c r="M284" s="226" t="s">
        <v>1</v>
      </c>
      <c r="N284" s="227" t="s">
        <v>44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129</v>
      </c>
      <c r="AT284" s="230" t="s">
        <v>124</v>
      </c>
      <c r="AU284" s="230" t="s">
        <v>89</v>
      </c>
      <c r="AY284" s="18" t="s">
        <v>122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87</v>
      </c>
      <c r="BK284" s="231">
        <f>ROUND(I284*H284,2)</f>
        <v>0</v>
      </c>
      <c r="BL284" s="18" t="s">
        <v>129</v>
      </c>
      <c r="BM284" s="230" t="s">
        <v>320</v>
      </c>
    </row>
    <row r="285" s="2" customFormat="1">
      <c r="A285" s="39"/>
      <c r="B285" s="40"/>
      <c r="C285" s="41"/>
      <c r="D285" s="232" t="s">
        <v>131</v>
      </c>
      <c r="E285" s="41"/>
      <c r="F285" s="233" t="s">
        <v>321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131</v>
      </c>
      <c r="AU285" s="18" t="s">
        <v>89</v>
      </c>
    </row>
    <row r="286" s="15" customFormat="1">
      <c r="A286" s="15"/>
      <c r="B286" s="270"/>
      <c r="C286" s="271"/>
      <c r="D286" s="232" t="s">
        <v>133</v>
      </c>
      <c r="E286" s="272" t="s">
        <v>1</v>
      </c>
      <c r="F286" s="273" t="s">
        <v>145</v>
      </c>
      <c r="G286" s="271"/>
      <c r="H286" s="272" t="s">
        <v>1</v>
      </c>
      <c r="I286" s="274"/>
      <c r="J286" s="271"/>
      <c r="K286" s="271"/>
      <c r="L286" s="275"/>
      <c r="M286" s="276"/>
      <c r="N286" s="277"/>
      <c r="O286" s="277"/>
      <c r="P286" s="277"/>
      <c r="Q286" s="277"/>
      <c r="R286" s="277"/>
      <c r="S286" s="277"/>
      <c r="T286" s="27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9" t="s">
        <v>133</v>
      </c>
      <c r="AU286" s="279" t="s">
        <v>89</v>
      </c>
      <c r="AV286" s="15" t="s">
        <v>87</v>
      </c>
      <c r="AW286" s="15" t="s">
        <v>35</v>
      </c>
      <c r="AX286" s="15" t="s">
        <v>79</v>
      </c>
      <c r="AY286" s="279" t="s">
        <v>122</v>
      </c>
    </row>
    <row r="287" s="13" customFormat="1">
      <c r="A287" s="13"/>
      <c r="B287" s="237"/>
      <c r="C287" s="238"/>
      <c r="D287" s="232" t="s">
        <v>133</v>
      </c>
      <c r="E287" s="239" t="s">
        <v>1</v>
      </c>
      <c r="F287" s="240" t="s">
        <v>322</v>
      </c>
      <c r="G287" s="238"/>
      <c r="H287" s="241">
        <v>15.6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133</v>
      </c>
      <c r="AU287" s="247" t="s">
        <v>89</v>
      </c>
      <c r="AV287" s="13" t="s">
        <v>89</v>
      </c>
      <c r="AW287" s="13" t="s">
        <v>35</v>
      </c>
      <c r="AX287" s="13" t="s">
        <v>79</v>
      </c>
      <c r="AY287" s="247" t="s">
        <v>122</v>
      </c>
    </row>
    <row r="288" s="13" customFormat="1">
      <c r="A288" s="13"/>
      <c r="B288" s="237"/>
      <c r="C288" s="238"/>
      <c r="D288" s="232" t="s">
        <v>133</v>
      </c>
      <c r="E288" s="239" t="s">
        <v>1</v>
      </c>
      <c r="F288" s="240" t="s">
        <v>323</v>
      </c>
      <c r="G288" s="238"/>
      <c r="H288" s="241">
        <v>27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133</v>
      </c>
      <c r="AU288" s="247" t="s">
        <v>89</v>
      </c>
      <c r="AV288" s="13" t="s">
        <v>89</v>
      </c>
      <c r="AW288" s="13" t="s">
        <v>35</v>
      </c>
      <c r="AX288" s="13" t="s">
        <v>79</v>
      </c>
      <c r="AY288" s="247" t="s">
        <v>122</v>
      </c>
    </row>
    <row r="289" s="14" customFormat="1">
      <c r="A289" s="14"/>
      <c r="B289" s="248"/>
      <c r="C289" s="249"/>
      <c r="D289" s="232" t="s">
        <v>133</v>
      </c>
      <c r="E289" s="250" t="s">
        <v>1</v>
      </c>
      <c r="F289" s="251" t="s">
        <v>136</v>
      </c>
      <c r="G289" s="249"/>
      <c r="H289" s="252">
        <v>42.600000000000001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133</v>
      </c>
      <c r="AU289" s="258" t="s">
        <v>89</v>
      </c>
      <c r="AV289" s="14" t="s">
        <v>129</v>
      </c>
      <c r="AW289" s="14" t="s">
        <v>35</v>
      </c>
      <c r="AX289" s="14" t="s">
        <v>87</v>
      </c>
      <c r="AY289" s="258" t="s">
        <v>122</v>
      </c>
    </row>
    <row r="290" s="2" customFormat="1" ht="21.75" customHeight="1">
      <c r="A290" s="39"/>
      <c r="B290" s="40"/>
      <c r="C290" s="219" t="s">
        <v>324</v>
      </c>
      <c r="D290" s="219" t="s">
        <v>124</v>
      </c>
      <c r="E290" s="220" t="s">
        <v>325</v>
      </c>
      <c r="F290" s="221" t="s">
        <v>326</v>
      </c>
      <c r="G290" s="222" t="s">
        <v>314</v>
      </c>
      <c r="H290" s="223">
        <v>42.600000000000001</v>
      </c>
      <c r="I290" s="224"/>
      <c r="J290" s="225">
        <f>ROUND(I290*H290,2)</f>
        <v>0</v>
      </c>
      <c r="K290" s="221" t="s">
        <v>128</v>
      </c>
      <c r="L290" s="45"/>
      <c r="M290" s="226" t="s">
        <v>1</v>
      </c>
      <c r="N290" s="227" t="s">
        <v>44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129</v>
      </c>
      <c r="AT290" s="230" t="s">
        <v>124</v>
      </c>
      <c r="AU290" s="230" t="s">
        <v>89</v>
      </c>
      <c r="AY290" s="18" t="s">
        <v>122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87</v>
      </c>
      <c r="BK290" s="231">
        <f>ROUND(I290*H290,2)</f>
        <v>0</v>
      </c>
      <c r="BL290" s="18" t="s">
        <v>129</v>
      </c>
      <c r="BM290" s="230" t="s">
        <v>327</v>
      </c>
    </row>
    <row r="291" s="2" customFormat="1">
      <c r="A291" s="39"/>
      <c r="B291" s="40"/>
      <c r="C291" s="41"/>
      <c r="D291" s="232" t="s">
        <v>131</v>
      </c>
      <c r="E291" s="41"/>
      <c r="F291" s="233" t="s">
        <v>328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131</v>
      </c>
      <c r="AU291" s="18" t="s">
        <v>89</v>
      </c>
    </row>
    <row r="292" s="15" customFormat="1">
      <c r="A292" s="15"/>
      <c r="B292" s="270"/>
      <c r="C292" s="271"/>
      <c r="D292" s="232" t="s">
        <v>133</v>
      </c>
      <c r="E292" s="272" t="s">
        <v>1</v>
      </c>
      <c r="F292" s="273" t="s">
        <v>145</v>
      </c>
      <c r="G292" s="271"/>
      <c r="H292" s="272" t="s">
        <v>1</v>
      </c>
      <c r="I292" s="274"/>
      <c r="J292" s="271"/>
      <c r="K292" s="271"/>
      <c r="L292" s="275"/>
      <c r="M292" s="276"/>
      <c r="N292" s="277"/>
      <c r="O292" s="277"/>
      <c r="P292" s="277"/>
      <c r="Q292" s="277"/>
      <c r="R292" s="277"/>
      <c r="S292" s="277"/>
      <c r="T292" s="27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9" t="s">
        <v>133</v>
      </c>
      <c r="AU292" s="279" t="s">
        <v>89</v>
      </c>
      <c r="AV292" s="15" t="s">
        <v>87</v>
      </c>
      <c r="AW292" s="15" t="s">
        <v>35</v>
      </c>
      <c r="AX292" s="15" t="s">
        <v>79</v>
      </c>
      <c r="AY292" s="279" t="s">
        <v>122</v>
      </c>
    </row>
    <row r="293" s="13" customFormat="1">
      <c r="A293" s="13"/>
      <c r="B293" s="237"/>
      <c r="C293" s="238"/>
      <c r="D293" s="232" t="s">
        <v>133</v>
      </c>
      <c r="E293" s="239" t="s">
        <v>1</v>
      </c>
      <c r="F293" s="240" t="s">
        <v>322</v>
      </c>
      <c r="G293" s="238"/>
      <c r="H293" s="241">
        <v>15.6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133</v>
      </c>
      <c r="AU293" s="247" t="s">
        <v>89</v>
      </c>
      <c r="AV293" s="13" t="s">
        <v>89</v>
      </c>
      <c r="AW293" s="13" t="s">
        <v>35</v>
      </c>
      <c r="AX293" s="13" t="s">
        <v>79</v>
      </c>
      <c r="AY293" s="247" t="s">
        <v>122</v>
      </c>
    </row>
    <row r="294" s="13" customFormat="1">
      <c r="A294" s="13"/>
      <c r="B294" s="237"/>
      <c r="C294" s="238"/>
      <c r="D294" s="232" t="s">
        <v>133</v>
      </c>
      <c r="E294" s="239" t="s">
        <v>1</v>
      </c>
      <c r="F294" s="240" t="s">
        <v>323</v>
      </c>
      <c r="G294" s="238"/>
      <c r="H294" s="241">
        <v>27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133</v>
      </c>
      <c r="AU294" s="247" t="s">
        <v>89</v>
      </c>
      <c r="AV294" s="13" t="s">
        <v>89</v>
      </c>
      <c r="AW294" s="13" t="s">
        <v>35</v>
      </c>
      <c r="AX294" s="13" t="s">
        <v>79</v>
      </c>
      <c r="AY294" s="247" t="s">
        <v>122</v>
      </c>
    </row>
    <row r="295" s="14" customFormat="1">
      <c r="A295" s="14"/>
      <c r="B295" s="248"/>
      <c r="C295" s="249"/>
      <c r="D295" s="232" t="s">
        <v>133</v>
      </c>
      <c r="E295" s="250" t="s">
        <v>1</v>
      </c>
      <c r="F295" s="251" t="s">
        <v>136</v>
      </c>
      <c r="G295" s="249"/>
      <c r="H295" s="252">
        <v>42.600000000000001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133</v>
      </c>
      <c r="AU295" s="258" t="s">
        <v>89</v>
      </c>
      <c r="AV295" s="14" t="s">
        <v>129</v>
      </c>
      <c r="AW295" s="14" t="s">
        <v>35</v>
      </c>
      <c r="AX295" s="14" t="s">
        <v>87</v>
      </c>
      <c r="AY295" s="258" t="s">
        <v>122</v>
      </c>
    </row>
    <row r="296" s="12" customFormat="1" ht="22.8" customHeight="1">
      <c r="A296" s="12"/>
      <c r="B296" s="203"/>
      <c r="C296" s="204"/>
      <c r="D296" s="205" t="s">
        <v>78</v>
      </c>
      <c r="E296" s="217" t="s">
        <v>329</v>
      </c>
      <c r="F296" s="217" t="s">
        <v>330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SUM(P297:P298)</f>
        <v>0</v>
      </c>
      <c r="Q296" s="211"/>
      <c r="R296" s="212">
        <f>SUM(R297:R298)</f>
        <v>0</v>
      </c>
      <c r="S296" s="211"/>
      <c r="T296" s="213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87</v>
      </c>
      <c r="AT296" s="215" t="s">
        <v>78</v>
      </c>
      <c r="AU296" s="215" t="s">
        <v>87</v>
      </c>
      <c r="AY296" s="214" t="s">
        <v>122</v>
      </c>
      <c r="BK296" s="216">
        <f>SUM(BK297:BK298)</f>
        <v>0</v>
      </c>
    </row>
    <row r="297" s="2" customFormat="1" ht="24.15" customHeight="1">
      <c r="A297" s="39"/>
      <c r="B297" s="40"/>
      <c r="C297" s="219" t="s">
        <v>331</v>
      </c>
      <c r="D297" s="219" t="s">
        <v>124</v>
      </c>
      <c r="E297" s="220" t="s">
        <v>332</v>
      </c>
      <c r="F297" s="221" t="s">
        <v>333</v>
      </c>
      <c r="G297" s="222" t="s">
        <v>334</v>
      </c>
      <c r="H297" s="223">
        <v>2.4750000000000001</v>
      </c>
      <c r="I297" s="224"/>
      <c r="J297" s="225">
        <f>ROUND(I297*H297,2)</f>
        <v>0</v>
      </c>
      <c r="K297" s="221" t="s">
        <v>163</v>
      </c>
      <c r="L297" s="45"/>
      <c r="M297" s="226" t="s">
        <v>1</v>
      </c>
      <c r="N297" s="227" t="s">
        <v>44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129</v>
      </c>
      <c r="AT297" s="230" t="s">
        <v>124</v>
      </c>
      <c r="AU297" s="230" t="s">
        <v>89</v>
      </c>
      <c r="AY297" s="18" t="s">
        <v>122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87</v>
      </c>
      <c r="BK297" s="231">
        <f>ROUND(I297*H297,2)</f>
        <v>0</v>
      </c>
      <c r="BL297" s="18" t="s">
        <v>129</v>
      </c>
      <c r="BM297" s="230" t="s">
        <v>335</v>
      </c>
    </row>
    <row r="298" s="2" customFormat="1">
      <c r="A298" s="39"/>
      <c r="B298" s="40"/>
      <c r="C298" s="41"/>
      <c r="D298" s="232" t="s">
        <v>131</v>
      </c>
      <c r="E298" s="41"/>
      <c r="F298" s="233" t="s">
        <v>336</v>
      </c>
      <c r="G298" s="41"/>
      <c r="H298" s="41"/>
      <c r="I298" s="234"/>
      <c r="J298" s="41"/>
      <c r="K298" s="41"/>
      <c r="L298" s="45"/>
      <c r="M298" s="291"/>
      <c r="N298" s="292"/>
      <c r="O298" s="293"/>
      <c r="P298" s="293"/>
      <c r="Q298" s="293"/>
      <c r="R298" s="293"/>
      <c r="S298" s="293"/>
      <c r="T298" s="29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131</v>
      </c>
      <c r="AU298" s="18" t="s">
        <v>89</v>
      </c>
    </row>
    <row r="299" s="2" customFormat="1" ht="6.96" customHeight="1">
      <c r="A299" s="39"/>
      <c r="B299" s="67"/>
      <c r="C299" s="68"/>
      <c r="D299" s="68"/>
      <c r="E299" s="68"/>
      <c r="F299" s="68"/>
      <c r="G299" s="68"/>
      <c r="H299" s="68"/>
      <c r="I299" s="68"/>
      <c r="J299" s="68"/>
      <c r="K299" s="68"/>
      <c r="L299" s="45"/>
      <c r="M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</row>
  </sheetData>
  <sheetProtection sheet="1" autoFilter="0" formatColumns="0" formatRows="0" objects="1" scenarios="1" spinCount="100000" saltValue="Ek9YWMiIQBXOzUp9lp/CnSHdSUxrpEdPgiQQeAj9yNDrdieeGmG++KAcmqvm4up6bV6IxOXMc+5hawuRtkg92w==" hashValue="8YzN9jY1ryVdg/O7YjoqjCko2NsTjd/YRGiwRlt7tB+1WCtQMMcladr9tqNe8cxMYjG3kULE5sr71Y+XyzYsZw==" algorithmName="SHA-512" password="CC35"/>
  <autoFilter ref="C118:K29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Bečva, km 41,91 - 42,37 - revitalizace toku, Ústí - Následná péče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355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ROUND((SUM(BE119:BE298)),  2)</f>
        <v>0</v>
      </c>
      <c r="G33" s="39"/>
      <c r="H33" s="39"/>
      <c r="I33" s="156">
        <v>0.20999999999999999</v>
      </c>
      <c r="J33" s="155">
        <f>ROUND(((SUM(BE119:BE298))*I33),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ROUND((SUM(BF119:BF298)),  2)</f>
        <v>0</v>
      </c>
      <c r="G34" s="39"/>
      <c r="H34" s="39"/>
      <c r="I34" s="156">
        <v>0.14999999999999999</v>
      </c>
      <c r="J34" s="155">
        <f>ROUND(((SUM(BF119:BF298))*I34),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ROUND((SUM(BG119:BG298)),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ROUND((SUM(BH119:BH298)),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ROUND((SUM(BI119:BI298)),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Bečva, km 41,91 - 42,37 - revitalizace toku, Ústí - Následná péče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197529-1.3 - Bečva, km 41,91 - 42,37 - Následná péče 3. rok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Ústí, Černotín, Skalička u Hranic</v>
      </c>
      <c r="G89" s="41"/>
      <c r="H89" s="41"/>
      <c r="I89" s="33" t="s">
        <v>22</v>
      </c>
      <c r="J89" s="80" t="str">
        <f>IF(J12="","",J12)</f>
        <v>27. 4. 2021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 p.</v>
      </c>
      <c r="G91" s="41"/>
      <c r="H91" s="41"/>
      <c r="I91" s="33" t="s">
        <v>31</v>
      </c>
      <c r="J91" s="37" t="str">
        <f>E21</f>
        <v>GEOtest,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102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J296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107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Bečva, km 41,91 - 42,37 - revitalizace toku, Ústí - Následná péče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30" customHeight="1">
      <c r="A111" s="39"/>
      <c r="B111" s="40"/>
      <c r="C111" s="41"/>
      <c r="D111" s="41"/>
      <c r="E111" s="77" t="str">
        <f>E9</f>
        <v>197529-1.3 - Bečva, km 41,91 - 42,37 - Následná péče 3. rok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Ústí, Černotín, Skalička u Hranic</v>
      </c>
      <c r="G113" s="41"/>
      <c r="H113" s="41"/>
      <c r="I113" s="33" t="s">
        <v>22</v>
      </c>
      <c r="J113" s="80" t="str">
        <f>IF(J12="","",J12)</f>
        <v>27. 4. 2021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Povodí Moravy, s. p.</v>
      </c>
      <c r="G115" s="41"/>
      <c r="H115" s="41"/>
      <c r="I115" s="33" t="s">
        <v>31</v>
      </c>
      <c r="J115" s="37" t="str">
        <f>E21</f>
        <v>GEOtest, a.s.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36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108</v>
      </c>
      <c r="D118" s="195" t="s">
        <v>64</v>
      </c>
      <c r="E118" s="195" t="s">
        <v>60</v>
      </c>
      <c r="F118" s="195" t="s">
        <v>61</v>
      </c>
      <c r="G118" s="195" t="s">
        <v>109</v>
      </c>
      <c r="H118" s="195" t="s">
        <v>110</v>
      </c>
      <c r="I118" s="195" t="s">
        <v>111</v>
      </c>
      <c r="J118" s="195" t="s">
        <v>101</v>
      </c>
      <c r="K118" s="196" t="s">
        <v>112</v>
      </c>
      <c r="L118" s="197"/>
      <c r="M118" s="101" t="s">
        <v>1</v>
      </c>
      <c r="N118" s="102" t="s">
        <v>43</v>
      </c>
      <c r="O118" s="102" t="s">
        <v>113</v>
      </c>
      <c r="P118" s="102" t="s">
        <v>114</v>
      </c>
      <c r="Q118" s="102" t="s">
        <v>115</v>
      </c>
      <c r="R118" s="102" t="s">
        <v>116</v>
      </c>
      <c r="S118" s="102" t="s">
        <v>117</v>
      </c>
      <c r="T118" s="103" t="s">
        <v>118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119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2.475406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78</v>
      </c>
      <c r="AU119" s="18" t="s">
        <v>103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78</v>
      </c>
      <c r="E120" s="206" t="s">
        <v>120</v>
      </c>
      <c r="F120" s="206" t="s">
        <v>121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P121+P296</f>
        <v>0</v>
      </c>
      <c r="Q120" s="211"/>
      <c r="R120" s="212">
        <f>R121+R296</f>
        <v>2.475406</v>
      </c>
      <c r="S120" s="211"/>
      <c r="T120" s="213">
        <f>T121+T296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87</v>
      </c>
      <c r="AT120" s="215" t="s">
        <v>78</v>
      </c>
      <c r="AU120" s="215" t="s">
        <v>79</v>
      </c>
      <c r="AY120" s="214" t="s">
        <v>122</v>
      </c>
      <c r="BK120" s="216">
        <f>BK121+BK296</f>
        <v>0</v>
      </c>
    </row>
    <row r="121" s="12" customFormat="1" ht="22.8" customHeight="1">
      <c r="A121" s="12"/>
      <c r="B121" s="203"/>
      <c r="C121" s="204"/>
      <c r="D121" s="205" t="s">
        <v>78</v>
      </c>
      <c r="E121" s="217" t="s">
        <v>87</v>
      </c>
      <c r="F121" s="217" t="s">
        <v>123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SUM(P122:P295)</f>
        <v>0</v>
      </c>
      <c r="Q121" s="211"/>
      <c r="R121" s="212">
        <f>SUM(R122:R295)</f>
        <v>2.475406</v>
      </c>
      <c r="S121" s="211"/>
      <c r="T121" s="213">
        <f>SUM(T122:T295)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87</v>
      </c>
      <c r="AT121" s="215" t="s">
        <v>78</v>
      </c>
      <c r="AU121" s="215" t="s">
        <v>87</v>
      </c>
      <c r="AY121" s="214" t="s">
        <v>122</v>
      </c>
      <c r="BK121" s="216">
        <f>SUM(BK122:BK295)</f>
        <v>0</v>
      </c>
    </row>
    <row r="122" s="2" customFormat="1" ht="21.75" customHeight="1">
      <c r="A122" s="39"/>
      <c r="B122" s="40"/>
      <c r="C122" s="219" t="s">
        <v>87</v>
      </c>
      <c r="D122" s="219" t="s">
        <v>124</v>
      </c>
      <c r="E122" s="220" t="s">
        <v>125</v>
      </c>
      <c r="F122" s="221" t="s">
        <v>126</v>
      </c>
      <c r="G122" s="222" t="s">
        <v>127</v>
      </c>
      <c r="H122" s="223">
        <v>0.312</v>
      </c>
      <c r="I122" s="224"/>
      <c r="J122" s="225">
        <f>ROUND(I122*H122,2)</f>
        <v>0</v>
      </c>
      <c r="K122" s="221" t="s">
        <v>128</v>
      </c>
      <c r="L122" s="45"/>
      <c r="M122" s="226" t="s">
        <v>1</v>
      </c>
      <c r="N122" s="227" t="s">
        <v>44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129</v>
      </c>
      <c r="AT122" s="230" t="s">
        <v>124</v>
      </c>
      <c r="AU122" s="230" t="s">
        <v>89</v>
      </c>
      <c r="AY122" s="18" t="s">
        <v>122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87</v>
      </c>
      <c r="BK122" s="231">
        <f>ROUND(I122*H122,2)</f>
        <v>0</v>
      </c>
      <c r="BL122" s="18" t="s">
        <v>129</v>
      </c>
      <c r="BM122" s="230" t="s">
        <v>130</v>
      </c>
    </row>
    <row r="123" s="2" customFormat="1">
      <c r="A123" s="39"/>
      <c r="B123" s="40"/>
      <c r="C123" s="41"/>
      <c r="D123" s="232" t="s">
        <v>131</v>
      </c>
      <c r="E123" s="41"/>
      <c r="F123" s="233" t="s">
        <v>132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131</v>
      </c>
      <c r="AU123" s="18" t="s">
        <v>89</v>
      </c>
    </row>
    <row r="124" s="13" customFormat="1">
      <c r="A124" s="13"/>
      <c r="B124" s="237"/>
      <c r="C124" s="238"/>
      <c r="D124" s="232" t="s">
        <v>133</v>
      </c>
      <c r="E124" s="239" t="s">
        <v>1</v>
      </c>
      <c r="F124" s="240" t="s">
        <v>134</v>
      </c>
      <c r="G124" s="238"/>
      <c r="H124" s="241">
        <v>0.042000000000000003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133</v>
      </c>
      <c r="AU124" s="247" t="s">
        <v>89</v>
      </c>
      <c r="AV124" s="13" t="s">
        <v>89</v>
      </c>
      <c r="AW124" s="13" t="s">
        <v>35</v>
      </c>
      <c r="AX124" s="13" t="s">
        <v>79</v>
      </c>
      <c r="AY124" s="247" t="s">
        <v>122</v>
      </c>
    </row>
    <row r="125" s="13" customFormat="1">
      <c r="A125" s="13"/>
      <c r="B125" s="237"/>
      <c r="C125" s="238"/>
      <c r="D125" s="232" t="s">
        <v>133</v>
      </c>
      <c r="E125" s="239" t="s">
        <v>1</v>
      </c>
      <c r="F125" s="240" t="s">
        <v>135</v>
      </c>
      <c r="G125" s="238"/>
      <c r="H125" s="241">
        <v>0.27000000000000002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133</v>
      </c>
      <c r="AU125" s="247" t="s">
        <v>89</v>
      </c>
      <c r="AV125" s="13" t="s">
        <v>89</v>
      </c>
      <c r="AW125" s="13" t="s">
        <v>35</v>
      </c>
      <c r="AX125" s="13" t="s">
        <v>79</v>
      </c>
      <c r="AY125" s="247" t="s">
        <v>122</v>
      </c>
    </row>
    <row r="126" s="14" customFormat="1">
      <c r="A126" s="14"/>
      <c r="B126" s="248"/>
      <c r="C126" s="249"/>
      <c r="D126" s="232" t="s">
        <v>133</v>
      </c>
      <c r="E126" s="250" t="s">
        <v>1</v>
      </c>
      <c r="F126" s="251" t="s">
        <v>136</v>
      </c>
      <c r="G126" s="249"/>
      <c r="H126" s="252">
        <v>0.312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133</v>
      </c>
      <c r="AU126" s="258" t="s">
        <v>89</v>
      </c>
      <c r="AV126" s="14" t="s">
        <v>129</v>
      </c>
      <c r="AW126" s="14" t="s">
        <v>35</v>
      </c>
      <c r="AX126" s="14" t="s">
        <v>87</v>
      </c>
      <c r="AY126" s="258" t="s">
        <v>122</v>
      </c>
    </row>
    <row r="127" s="2" customFormat="1" ht="16.5" customHeight="1">
      <c r="A127" s="39"/>
      <c r="B127" s="40"/>
      <c r="C127" s="259" t="s">
        <v>89</v>
      </c>
      <c r="D127" s="259" t="s">
        <v>137</v>
      </c>
      <c r="E127" s="260" t="s">
        <v>138</v>
      </c>
      <c r="F127" s="261" t="s">
        <v>139</v>
      </c>
      <c r="G127" s="262" t="s">
        <v>140</v>
      </c>
      <c r="H127" s="263">
        <v>1</v>
      </c>
      <c r="I127" s="264"/>
      <c r="J127" s="265">
        <f>ROUND(I127*H127,2)</f>
        <v>0</v>
      </c>
      <c r="K127" s="261" t="s">
        <v>1</v>
      </c>
      <c r="L127" s="266"/>
      <c r="M127" s="267" t="s">
        <v>1</v>
      </c>
      <c r="N127" s="268" t="s">
        <v>44</v>
      </c>
      <c r="O127" s="92"/>
      <c r="P127" s="228">
        <f>O127*H127</f>
        <v>0</v>
      </c>
      <c r="Q127" s="228">
        <v>0.0023</v>
      </c>
      <c r="R127" s="228">
        <f>Q127*H127</f>
        <v>0.0023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141</v>
      </c>
      <c r="AT127" s="230" t="s">
        <v>137</v>
      </c>
      <c r="AU127" s="230" t="s">
        <v>89</v>
      </c>
      <c r="AY127" s="18" t="s">
        <v>122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87</v>
      </c>
      <c r="BK127" s="231">
        <f>ROUND(I127*H127,2)</f>
        <v>0</v>
      </c>
      <c r="BL127" s="18" t="s">
        <v>129</v>
      </c>
      <c r="BM127" s="230" t="s">
        <v>142</v>
      </c>
    </row>
    <row r="128" s="2" customFormat="1">
      <c r="A128" s="39"/>
      <c r="B128" s="40"/>
      <c r="C128" s="41"/>
      <c r="D128" s="232" t="s">
        <v>131</v>
      </c>
      <c r="E128" s="41"/>
      <c r="F128" s="233" t="s">
        <v>139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89</v>
      </c>
    </row>
    <row r="129" s="2" customFormat="1">
      <c r="A129" s="39"/>
      <c r="B129" s="40"/>
      <c r="C129" s="41"/>
      <c r="D129" s="232" t="s">
        <v>143</v>
      </c>
      <c r="E129" s="41"/>
      <c r="F129" s="269" t="s">
        <v>144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143</v>
      </c>
      <c r="AU129" s="18" t="s">
        <v>89</v>
      </c>
    </row>
    <row r="130" s="15" customFormat="1">
      <c r="A130" s="15"/>
      <c r="B130" s="270"/>
      <c r="C130" s="271"/>
      <c r="D130" s="232" t="s">
        <v>133</v>
      </c>
      <c r="E130" s="272" t="s">
        <v>1</v>
      </c>
      <c r="F130" s="273" t="s">
        <v>145</v>
      </c>
      <c r="G130" s="271"/>
      <c r="H130" s="272" t="s">
        <v>1</v>
      </c>
      <c r="I130" s="274"/>
      <c r="J130" s="271"/>
      <c r="K130" s="271"/>
      <c r="L130" s="275"/>
      <c r="M130" s="276"/>
      <c r="N130" s="277"/>
      <c r="O130" s="277"/>
      <c r="P130" s="277"/>
      <c r="Q130" s="277"/>
      <c r="R130" s="277"/>
      <c r="S130" s="277"/>
      <c r="T130" s="27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9" t="s">
        <v>133</v>
      </c>
      <c r="AU130" s="279" t="s">
        <v>89</v>
      </c>
      <c r="AV130" s="15" t="s">
        <v>87</v>
      </c>
      <c r="AW130" s="15" t="s">
        <v>35</v>
      </c>
      <c r="AX130" s="15" t="s">
        <v>79</v>
      </c>
      <c r="AY130" s="279" t="s">
        <v>122</v>
      </c>
    </row>
    <row r="131" s="13" customFormat="1">
      <c r="A131" s="13"/>
      <c r="B131" s="237"/>
      <c r="C131" s="238"/>
      <c r="D131" s="232" t="s">
        <v>133</v>
      </c>
      <c r="E131" s="239" t="s">
        <v>1</v>
      </c>
      <c r="F131" s="240" t="s">
        <v>338</v>
      </c>
      <c r="G131" s="238"/>
      <c r="H131" s="241">
        <v>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133</v>
      </c>
      <c r="AU131" s="247" t="s">
        <v>89</v>
      </c>
      <c r="AV131" s="13" t="s">
        <v>89</v>
      </c>
      <c r="AW131" s="13" t="s">
        <v>35</v>
      </c>
      <c r="AX131" s="13" t="s">
        <v>87</v>
      </c>
      <c r="AY131" s="247" t="s">
        <v>122</v>
      </c>
    </row>
    <row r="132" s="2" customFormat="1" ht="16.5" customHeight="1">
      <c r="A132" s="39"/>
      <c r="B132" s="40"/>
      <c r="C132" s="259" t="s">
        <v>147</v>
      </c>
      <c r="D132" s="259" t="s">
        <v>137</v>
      </c>
      <c r="E132" s="260" t="s">
        <v>148</v>
      </c>
      <c r="F132" s="261" t="s">
        <v>149</v>
      </c>
      <c r="G132" s="262" t="s">
        <v>140</v>
      </c>
      <c r="H132" s="263">
        <v>0.5</v>
      </c>
      <c r="I132" s="264"/>
      <c r="J132" s="265">
        <f>ROUND(I132*H132,2)</f>
        <v>0</v>
      </c>
      <c r="K132" s="261" t="s">
        <v>1</v>
      </c>
      <c r="L132" s="266"/>
      <c r="M132" s="267" t="s">
        <v>1</v>
      </c>
      <c r="N132" s="268" t="s">
        <v>44</v>
      </c>
      <c r="O132" s="92"/>
      <c r="P132" s="228">
        <f>O132*H132</f>
        <v>0</v>
      </c>
      <c r="Q132" s="228">
        <v>4.0000000000000003E-05</v>
      </c>
      <c r="R132" s="228">
        <f>Q132*H132</f>
        <v>2.0000000000000002E-05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141</v>
      </c>
      <c r="AT132" s="230" t="s">
        <v>137</v>
      </c>
      <c r="AU132" s="230" t="s">
        <v>89</v>
      </c>
      <c r="AY132" s="18" t="s">
        <v>122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87</v>
      </c>
      <c r="BK132" s="231">
        <f>ROUND(I132*H132,2)</f>
        <v>0</v>
      </c>
      <c r="BL132" s="18" t="s">
        <v>129</v>
      </c>
      <c r="BM132" s="230" t="s">
        <v>150</v>
      </c>
    </row>
    <row r="133" s="2" customFormat="1">
      <c r="A133" s="39"/>
      <c r="B133" s="40"/>
      <c r="C133" s="41"/>
      <c r="D133" s="232" t="s">
        <v>131</v>
      </c>
      <c r="E133" s="41"/>
      <c r="F133" s="233" t="s">
        <v>149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89</v>
      </c>
    </row>
    <row r="134" s="2" customFormat="1">
      <c r="A134" s="39"/>
      <c r="B134" s="40"/>
      <c r="C134" s="41"/>
      <c r="D134" s="232" t="s">
        <v>143</v>
      </c>
      <c r="E134" s="41"/>
      <c r="F134" s="269" t="s">
        <v>144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143</v>
      </c>
      <c r="AU134" s="18" t="s">
        <v>89</v>
      </c>
    </row>
    <row r="135" s="15" customFormat="1">
      <c r="A135" s="15"/>
      <c r="B135" s="270"/>
      <c r="C135" s="271"/>
      <c r="D135" s="232" t="s">
        <v>133</v>
      </c>
      <c r="E135" s="272" t="s">
        <v>1</v>
      </c>
      <c r="F135" s="273" t="s">
        <v>145</v>
      </c>
      <c r="G135" s="271"/>
      <c r="H135" s="272" t="s">
        <v>1</v>
      </c>
      <c r="I135" s="274"/>
      <c r="J135" s="271"/>
      <c r="K135" s="271"/>
      <c r="L135" s="275"/>
      <c r="M135" s="276"/>
      <c r="N135" s="277"/>
      <c r="O135" s="277"/>
      <c r="P135" s="277"/>
      <c r="Q135" s="277"/>
      <c r="R135" s="277"/>
      <c r="S135" s="277"/>
      <c r="T135" s="27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9" t="s">
        <v>133</v>
      </c>
      <c r="AU135" s="279" t="s">
        <v>89</v>
      </c>
      <c r="AV135" s="15" t="s">
        <v>87</v>
      </c>
      <c r="AW135" s="15" t="s">
        <v>35</v>
      </c>
      <c r="AX135" s="15" t="s">
        <v>79</v>
      </c>
      <c r="AY135" s="279" t="s">
        <v>122</v>
      </c>
    </row>
    <row r="136" s="13" customFormat="1">
      <c r="A136" s="13"/>
      <c r="B136" s="237"/>
      <c r="C136" s="238"/>
      <c r="D136" s="232" t="s">
        <v>133</v>
      </c>
      <c r="E136" s="239" t="s">
        <v>1</v>
      </c>
      <c r="F136" s="240" t="s">
        <v>339</v>
      </c>
      <c r="G136" s="238"/>
      <c r="H136" s="241">
        <v>0.5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133</v>
      </c>
      <c r="AU136" s="247" t="s">
        <v>89</v>
      </c>
      <c r="AV136" s="13" t="s">
        <v>89</v>
      </c>
      <c r="AW136" s="13" t="s">
        <v>35</v>
      </c>
      <c r="AX136" s="13" t="s">
        <v>87</v>
      </c>
      <c r="AY136" s="247" t="s">
        <v>122</v>
      </c>
    </row>
    <row r="137" s="2" customFormat="1" ht="16.5" customHeight="1">
      <c r="A137" s="39"/>
      <c r="B137" s="40"/>
      <c r="C137" s="259" t="s">
        <v>129</v>
      </c>
      <c r="D137" s="259" t="s">
        <v>137</v>
      </c>
      <c r="E137" s="260" t="s">
        <v>152</v>
      </c>
      <c r="F137" s="261" t="s">
        <v>153</v>
      </c>
      <c r="G137" s="262" t="s">
        <v>140</v>
      </c>
      <c r="H137" s="263">
        <v>5</v>
      </c>
      <c r="I137" s="264"/>
      <c r="J137" s="265">
        <f>ROUND(I137*H137,2)</f>
        <v>0</v>
      </c>
      <c r="K137" s="261" t="s">
        <v>1</v>
      </c>
      <c r="L137" s="266"/>
      <c r="M137" s="267" t="s">
        <v>1</v>
      </c>
      <c r="N137" s="268" t="s">
        <v>44</v>
      </c>
      <c r="O137" s="92"/>
      <c r="P137" s="228">
        <f>O137*H137</f>
        <v>0</v>
      </c>
      <c r="Q137" s="228">
        <v>4.0000000000000003E-05</v>
      </c>
      <c r="R137" s="228">
        <f>Q137*H137</f>
        <v>0.00020000000000000001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141</v>
      </c>
      <c r="AT137" s="230" t="s">
        <v>137</v>
      </c>
      <c r="AU137" s="230" t="s">
        <v>89</v>
      </c>
      <c r="AY137" s="18" t="s">
        <v>122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87</v>
      </c>
      <c r="BK137" s="231">
        <f>ROUND(I137*H137,2)</f>
        <v>0</v>
      </c>
      <c r="BL137" s="18" t="s">
        <v>129</v>
      </c>
      <c r="BM137" s="230" t="s">
        <v>154</v>
      </c>
    </row>
    <row r="138" s="2" customFormat="1">
      <c r="A138" s="39"/>
      <c r="B138" s="40"/>
      <c r="C138" s="41"/>
      <c r="D138" s="232" t="s">
        <v>131</v>
      </c>
      <c r="E138" s="41"/>
      <c r="F138" s="233" t="s">
        <v>153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131</v>
      </c>
      <c r="AU138" s="18" t="s">
        <v>89</v>
      </c>
    </row>
    <row r="139" s="2" customFormat="1">
      <c r="A139" s="39"/>
      <c r="B139" s="40"/>
      <c r="C139" s="41"/>
      <c r="D139" s="232" t="s">
        <v>143</v>
      </c>
      <c r="E139" s="41"/>
      <c r="F139" s="269" t="s">
        <v>144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143</v>
      </c>
      <c r="AU139" s="18" t="s">
        <v>89</v>
      </c>
    </row>
    <row r="140" s="15" customFormat="1">
      <c r="A140" s="15"/>
      <c r="B140" s="270"/>
      <c r="C140" s="271"/>
      <c r="D140" s="232" t="s">
        <v>133</v>
      </c>
      <c r="E140" s="272" t="s">
        <v>1</v>
      </c>
      <c r="F140" s="273" t="s">
        <v>145</v>
      </c>
      <c r="G140" s="271"/>
      <c r="H140" s="272" t="s">
        <v>1</v>
      </c>
      <c r="I140" s="274"/>
      <c r="J140" s="271"/>
      <c r="K140" s="271"/>
      <c r="L140" s="275"/>
      <c r="M140" s="276"/>
      <c r="N140" s="277"/>
      <c r="O140" s="277"/>
      <c r="P140" s="277"/>
      <c r="Q140" s="277"/>
      <c r="R140" s="277"/>
      <c r="S140" s="277"/>
      <c r="T140" s="27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9" t="s">
        <v>133</v>
      </c>
      <c r="AU140" s="279" t="s">
        <v>89</v>
      </c>
      <c r="AV140" s="15" t="s">
        <v>87</v>
      </c>
      <c r="AW140" s="15" t="s">
        <v>35</v>
      </c>
      <c r="AX140" s="15" t="s">
        <v>79</v>
      </c>
      <c r="AY140" s="279" t="s">
        <v>122</v>
      </c>
    </row>
    <row r="141" s="13" customFormat="1">
      <c r="A141" s="13"/>
      <c r="B141" s="237"/>
      <c r="C141" s="238"/>
      <c r="D141" s="232" t="s">
        <v>133</v>
      </c>
      <c r="E141" s="239" t="s">
        <v>1</v>
      </c>
      <c r="F141" s="240" t="s">
        <v>340</v>
      </c>
      <c r="G141" s="238"/>
      <c r="H141" s="241">
        <v>5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133</v>
      </c>
      <c r="AU141" s="247" t="s">
        <v>89</v>
      </c>
      <c r="AV141" s="13" t="s">
        <v>89</v>
      </c>
      <c r="AW141" s="13" t="s">
        <v>35</v>
      </c>
      <c r="AX141" s="13" t="s">
        <v>87</v>
      </c>
      <c r="AY141" s="247" t="s">
        <v>122</v>
      </c>
    </row>
    <row r="142" s="2" customFormat="1" ht="21.75" customHeight="1">
      <c r="A142" s="39"/>
      <c r="B142" s="40"/>
      <c r="C142" s="259" t="s">
        <v>156</v>
      </c>
      <c r="D142" s="259" t="s">
        <v>137</v>
      </c>
      <c r="E142" s="260" t="s">
        <v>157</v>
      </c>
      <c r="F142" s="261" t="s">
        <v>158</v>
      </c>
      <c r="G142" s="262" t="s">
        <v>140</v>
      </c>
      <c r="H142" s="263">
        <v>5</v>
      </c>
      <c r="I142" s="264"/>
      <c r="J142" s="265">
        <f>ROUND(I142*H142,2)</f>
        <v>0</v>
      </c>
      <c r="K142" s="261" t="s">
        <v>1</v>
      </c>
      <c r="L142" s="266"/>
      <c r="M142" s="267" t="s">
        <v>1</v>
      </c>
      <c r="N142" s="268" t="s">
        <v>44</v>
      </c>
      <c r="O142" s="92"/>
      <c r="P142" s="228">
        <f>O142*H142</f>
        <v>0</v>
      </c>
      <c r="Q142" s="228">
        <v>4.0000000000000003E-05</v>
      </c>
      <c r="R142" s="228">
        <f>Q142*H142</f>
        <v>0.00020000000000000001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141</v>
      </c>
      <c r="AT142" s="230" t="s">
        <v>137</v>
      </c>
      <c r="AU142" s="230" t="s">
        <v>89</v>
      </c>
      <c r="AY142" s="18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87</v>
      </c>
      <c r="BK142" s="231">
        <f>ROUND(I142*H142,2)</f>
        <v>0</v>
      </c>
      <c r="BL142" s="18" t="s">
        <v>129</v>
      </c>
      <c r="BM142" s="230" t="s">
        <v>159</v>
      </c>
    </row>
    <row r="143" s="2" customFormat="1">
      <c r="A143" s="39"/>
      <c r="B143" s="40"/>
      <c r="C143" s="41"/>
      <c r="D143" s="232" t="s">
        <v>131</v>
      </c>
      <c r="E143" s="41"/>
      <c r="F143" s="233" t="s">
        <v>158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89</v>
      </c>
    </row>
    <row r="144" s="15" customFormat="1">
      <c r="A144" s="15"/>
      <c r="B144" s="270"/>
      <c r="C144" s="271"/>
      <c r="D144" s="232" t="s">
        <v>133</v>
      </c>
      <c r="E144" s="272" t="s">
        <v>1</v>
      </c>
      <c r="F144" s="273" t="s">
        <v>145</v>
      </c>
      <c r="G144" s="271"/>
      <c r="H144" s="272" t="s">
        <v>1</v>
      </c>
      <c r="I144" s="274"/>
      <c r="J144" s="271"/>
      <c r="K144" s="271"/>
      <c r="L144" s="275"/>
      <c r="M144" s="276"/>
      <c r="N144" s="277"/>
      <c r="O144" s="277"/>
      <c r="P144" s="277"/>
      <c r="Q144" s="277"/>
      <c r="R144" s="277"/>
      <c r="S144" s="277"/>
      <c r="T144" s="27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9" t="s">
        <v>133</v>
      </c>
      <c r="AU144" s="279" t="s">
        <v>89</v>
      </c>
      <c r="AV144" s="15" t="s">
        <v>87</v>
      </c>
      <c r="AW144" s="15" t="s">
        <v>35</v>
      </c>
      <c r="AX144" s="15" t="s">
        <v>79</v>
      </c>
      <c r="AY144" s="279" t="s">
        <v>122</v>
      </c>
    </row>
    <row r="145" s="13" customFormat="1">
      <c r="A145" s="13"/>
      <c r="B145" s="237"/>
      <c r="C145" s="238"/>
      <c r="D145" s="232" t="s">
        <v>133</v>
      </c>
      <c r="E145" s="239" t="s">
        <v>1</v>
      </c>
      <c r="F145" s="240" t="s">
        <v>340</v>
      </c>
      <c r="G145" s="238"/>
      <c r="H145" s="241">
        <v>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133</v>
      </c>
      <c r="AU145" s="247" t="s">
        <v>89</v>
      </c>
      <c r="AV145" s="13" t="s">
        <v>89</v>
      </c>
      <c r="AW145" s="13" t="s">
        <v>35</v>
      </c>
      <c r="AX145" s="13" t="s">
        <v>87</v>
      </c>
      <c r="AY145" s="247" t="s">
        <v>122</v>
      </c>
    </row>
    <row r="146" s="2" customFormat="1" ht="16.5" customHeight="1">
      <c r="A146" s="39"/>
      <c r="B146" s="40"/>
      <c r="C146" s="259" t="s">
        <v>160</v>
      </c>
      <c r="D146" s="259" t="s">
        <v>137</v>
      </c>
      <c r="E146" s="260" t="s">
        <v>161</v>
      </c>
      <c r="F146" s="261" t="s">
        <v>162</v>
      </c>
      <c r="G146" s="262" t="s">
        <v>140</v>
      </c>
      <c r="H146" s="263">
        <v>2</v>
      </c>
      <c r="I146" s="264"/>
      <c r="J146" s="265">
        <f>ROUND(I146*H146,2)</f>
        <v>0</v>
      </c>
      <c r="K146" s="261" t="s">
        <v>163</v>
      </c>
      <c r="L146" s="266"/>
      <c r="M146" s="267" t="s">
        <v>1</v>
      </c>
      <c r="N146" s="268" t="s">
        <v>44</v>
      </c>
      <c r="O146" s="92"/>
      <c r="P146" s="228">
        <f>O146*H146</f>
        <v>0</v>
      </c>
      <c r="Q146" s="228">
        <v>0.0089999999999999993</v>
      </c>
      <c r="R146" s="228">
        <f>Q146*H146</f>
        <v>0.017999999999999999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141</v>
      </c>
      <c r="AT146" s="230" t="s">
        <v>137</v>
      </c>
      <c r="AU146" s="230" t="s">
        <v>89</v>
      </c>
      <c r="AY146" s="18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87</v>
      </c>
      <c r="BK146" s="231">
        <f>ROUND(I146*H146,2)</f>
        <v>0</v>
      </c>
      <c r="BL146" s="18" t="s">
        <v>129</v>
      </c>
      <c r="BM146" s="230" t="s">
        <v>164</v>
      </c>
    </row>
    <row r="147" s="2" customFormat="1">
      <c r="A147" s="39"/>
      <c r="B147" s="40"/>
      <c r="C147" s="41"/>
      <c r="D147" s="232" t="s">
        <v>131</v>
      </c>
      <c r="E147" s="41"/>
      <c r="F147" s="233" t="s">
        <v>162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89</v>
      </c>
    </row>
    <row r="148" s="15" customFormat="1">
      <c r="A148" s="15"/>
      <c r="B148" s="270"/>
      <c r="C148" s="271"/>
      <c r="D148" s="232" t="s">
        <v>133</v>
      </c>
      <c r="E148" s="272" t="s">
        <v>1</v>
      </c>
      <c r="F148" s="273" t="s">
        <v>145</v>
      </c>
      <c r="G148" s="271"/>
      <c r="H148" s="272" t="s">
        <v>1</v>
      </c>
      <c r="I148" s="274"/>
      <c r="J148" s="271"/>
      <c r="K148" s="271"/>
      <c r="L148" s="275"/>
      <c r="M148" s="276"/>
      <c r="N148" s="277"/>
      <c r="O148" s="277"/>
      <c r="P148" s="277"/>
      <c r="Q148" s="277"/>
      <c r="R148" s="277"/>
      <c r="S148" s="277"/>
      <c r="T148" s="27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9" t="s">
        <v>133</v>
      </c>
      <c r="AU148" s="279" t="s">
        <v>89</v>
      </c>
      <c r="AV148" s="15" t="s">
        <v>87</v>
      </c>
      <c r="AW148" s="15" t="s">
        <v>35</v>
      </c>
      <c r="AX148" s="15" t="s">
        <v>79</v>
      </c>
      <c r="AY148" s="279" t="s">
        <v>122</v>
      </c>
    </row>
    <row r="149" s="13" customFormat="1">
      <c r="A149" s="13"/>
      <c r="B149" s="237"/>
      <c r="C149" s="238"/>
      <c r="D149" s="232" t="s">
        <v>133</v>
      </c>
      <c r="E149" s="239" t="s">
        <v>1</v>
      </c>
      <c r="F149" s="240" t="s">
        <v>341</v>
      </c>
      <c r="G149" s="238"/>
      <c r="H149" s="241">
        <v>2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133</v>
      </c>
      <c r="AU149" s="247" t="s">
        <v>89</v>
      </c>
      <c r="AV149" s="13" t="s">
        <v>89</v>
      </c>
      <c r="AW149" s="13" t="s">
        <v>35</v>
      </c>
      <c r="AX149" s="13" t="s">
        <v>87</v>
      </c>
      <c r="AY149" s="247" t="s">
        <v>122</v>
      </c>
    </row>
    <row r="150" s="2" customFormat="1" ht="16.5" customHeight="1">
      <c r="A150" s="39"/>
      <c r="B150" s="40"/>
      <c r="C150" s="259" t="s">
        <v>166</v>
      </c>
      <c r="D150" s="259" t="s">
        <v>137</v>
      </c>
      <c r="E150" s="260" t="s">
        <v>167</v>
      </c>
      <c r="F150" s="261" t="s">
        <v>168</v>
      </c>
      <c r="G150" s="262" t="s">
        <v>140</v>
      </c>
      <c r="H150" s="263">
        <v>5</v>
      </c>
      <c r="I150" s="264"/>
      <c r="J150" s="265">
        <f>ROUND(I150*H150,2)</f>
        <v>0</v>
      </c>
      <c r="K150" s="261" t="s">
        <v>1</v>
      </c>
      <c r="L150" s="266"/>
      <c r="M150" s="267" t="s">
        <v>1</v>
      </c>
      <c r="N150" s="268" t="s">
        <v>44</v>
      </c>
      <c r="O150" s="92"/>
      <c r="P150" s="228">
        <f>O150*H150</f>
        <v>0</v>
      </c>
      <c r="Q150" s="228">
        <v>0.0089999999999999993</v>
      </c>
      <c r="R150" s="228">
        <f>Q150*H150</f>
        <v>0.044999999999999998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141</v>
      </c>
      <c r="AT150" s="230" t="s">
        <v>137</v>
      </c>
      <c r="AU150" s="230" t="s">
        <v>89</v>
      </c>
      <c r="AY150" s="18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129</v>
      </c>
      <c r="BM150" s="230" t="s">
        <v>169</v>
      </c>
    </row>
    <row r="151" s="2" customFormat="1">
      <c r="A151" s="39"/>
      <c r="B151" s="40"/>
      <c r="C151" s="41"/>
      <c r="D151" s="232" t="s">
        <v>131</v>
      </c>
      <c r="E151" s="41"/>
      <c r="F151" s="233" t="s">
        <v>168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89</v>
      </c>
    </row>
    <row r="152" s="15" customFormat="1">
      <c r="A152" s="15"/>
      <c r="B152" s="270"/>
      <c r="C152" s="271"/>
      <c r="D152" s="232" t="s">
        <v>133</v>
      </c>
      <c r="E152" s="272" t="s">
        <v>1</v>
      </c>
      <c r="F152" s="273" t="s">
        <v>145</v>
      </c>
      <c r="G152" s="271"/>
      <c r="H152" s="272" t="s">
        <v>1</v>
      </c>
      <c r="I152" s="274"/>
      <c r="J152" s="271"/>
      <c r="K152" s="271"/>
      <c r="L152" s="275"/>
      <c r="M152" s="276"/>
      <c r="N152" s="277"/>
      <c r="O152" s="277"/>
      <c r="P152" s="277"/>
      <c r="Q152" s="277"/>
      <c r="R152" s="277"/>
      <c r="S152" s="277"/>
      <c r="T152" s="27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9" t="s">
        <v>133</v>
      </c>
      <c r="AU152" s="279" t="s">
        <v>89</v>
      </c>
      <c r="AV152" s="15" t="s">
        <v>87</v>
      </c>
      <c r="AW152" s="15" t="s">
        <v>35</v>
      </c>
      <c r="AX152" s="15" t="s">
        <v>79</v>
      </c>
      <c r="AY152" s="279" t="s">
        <v>122</v>
      </c>
    </row>
    <row r="153" s="13" customFormat="1">
      <c r="A153" s="13"/>
      <c r="B153" s="237"/>
      <c r="C153" s="238"/>
      <c r="D153" s="232" t="s">
        <v>133</v>
      </c>
      <c r="E153" s="239" t="s">
        <v>1</v>
      </c>
      <c r="F153" s="240" t="s">
        <v>340</v>
      </c>
      <c r="G153" s="238"/>
      <c r="H153" s="241">
        <v>5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133</v>
      </c>
      <c r="AU153" s="247" t="s">
        <v>89</v>
      </c>
      <c r="AV153" s="13" t="s">
        <v>89</v>
      </c>
      <c r="AW153" s="13" t="s">
        <v>35</v>
      </c>
      <c r="AX153" s="13" t="s">
        <v>87</v>
      </c>
      <c r="AY153" s="247" t="s">
        <v>122</v>
      </c>
    </row>
    <row r="154" s="2" customFormat="1" ht="24.15" customHeight="1">
      <c r="A154" s="39"/>
      <c r="B154" s="40"/>
      <c r="C154" s="259" t="s">
        <v>141</v>
      </c>
      <c r="D154" s="259" t="s">
        <v>137</v>
      </c>
      <c r="E154" s="260" t="s">
        <v>170</v>
      </c>
      <c r="F154" s="261" t="s">
        <v>171</v>
      </c>
      <c r="G154" s="262" t="s">
        <v>140</v>
      </c>
      <c r="H154" s="263">
        <v>5</v>
      </c>
      <c r="I154" s="264"/>
      <c r="J154" s="265">
        <f>ROUND(I154*H154,2)</f>
        <v>0</v>
      </c>
      <c r="K154" s="261" t="s">
        <v>1</v>
      </c>
      <c r="L154" s="266"/>
      <c r="M154" s="267" t="s">
        <v>1</v>
      </c>
      <c r="N154" s="268" t="s">
        <v>44</v>
      </c>
      <c r="O154" s="92"/>
      <c r="P154" s="228">
        <f>O154*H154</f>
        <v>0</v>
      </c>
      <c r="Q154" s="228">
        <v>0.0089999999999999993</v>
      </c>
      <c r="R154" s="228">
        <f>Q154*H154</f>
        <v>0.044999999999999998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141</v>
      </c>
      <c r="AT154" s="230" t="s">
        <v>137</v>
      </c>
      <c r="AU154" s="230" t="s">
        <v>89</v>
      </c>
      <c r="AY154" s="18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87</v>
      </c>
      <c r="BK154" s="231">
        <f>ROUND(I154*H154,2)</f>
        <v>0</v>
      </c>
      <c r="BL154" s="18" t="s">
        <v>129</v>
      </c>
      <c r="BM154" s="230" t="s">
        <v>172</v>
      </c>
    </row>
    <row r="155" s="2" customFormat="1">
      <c r="A155" s="39"/>
      <c r="B155" s="40"/>
      <c r="C155" s="41"/>
      <c r="D155" s="232" t="s">
        <v>131</v>
      </c>
      <c r="E155" s="41"/>
      <c r="F155" s="233" t="s">
        <v>171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89</v>
      </c>
    </row>
    <row r="156" s="15" customFormat="1">
      <c r="A156" s="15"/>
      <c r="B156" s="270"/>
      <c r="C156" s="271"/>
      <c r="D156" s="232" t="s">
        <v>133</v>
      </c>
      <c r="E156" s="272" t="s">
        <v>1</v>
      </c>
      <c r="F156" s="273" t="s">
        <v>145</v>
      </c>
      <c r="G156" s="271"/>
      <c r="H156" s="272" t="s">
        <v>1</v>
      </c>
      <c r="I156" s="274"/>
      <c r="J156" s="271"/>
      <c r="K156" s="271"/>
      <c r="L156" s="275"/>
      <c r="M156" s="276"/>
      <c r="N156" s="277"/>
      <c r="O156" s="277"/>
      <c r="P156" s="277"/>
      <c r="Q156" s="277"/>
      <c r="R156" s="277"/>
      <c r="S156" s="277"/>
      <c r="T156" s="27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9" t="s">
        <v>133</v>
      </c>
      <c r="AU156" s="279" t="s">
        <v>89</v>
      </c>
      <c r="AV156" s="15" t="s">
        <v>87</v>
      </c>
      <c r="AW156" s="15" t="s">
        <v>35</v>
      </c>
      <c r="AX156" s="15" t="s">
        <v>79</v>
      </c>
      <c r="AY156" s="279" t="s">
        <v>122</v>
      </c>
    </row>
    <row r="157" s="13" customFormat="1">
      <c r="A157" s="13"/>
      <c r="B157" s="237"/>
      <c r="C157" s="238"/>
      <c r="D157" s="232" t="s">
        <v>133</v>
      </c>
      <c r="E157" s="239" t="s">
        <v>1</v>
      </c>
      <c r="F157" s="240" t="s">
        <v>340</v>
      </c>
      <c r="G157" s="238"/>
      <c r="H157" s="241">
        <v>5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133</v>
      </c>
      <c r="AU157" s="247" t="s">
        <v>89</v>
      </c>
      <c r="AV157" s="13" t="s">
        <v>89</v>
      </c>
      <c r="AW157" s="13" t="s">
        <v>35</v>
      </c>
      <c r="AX157" s="13" t="s">
        <v>87</v>
      </c>
      <c r="AY157" s="247" t="s">
        <v>122</v>
      </c>
    </row>
    <row r="158" s="2" customFormat="1" ht="16.5" customHeight="1">
      <c r="A158" s="39"/>
      <c r="B158" s="40"/>
      <c r="C158" s="259" t="s">
        <v>173</v>
      </c>
      <c r="D158" s="259" t="s">
        <v>137</v>
      </c>
      <c r="E158" s="260" t="s">
        <v>174</v>
      </c>
      <c r="F158" s="261" t="s">
        <v>175</v>
      </c>
      <c r="G158" s="262" t="s">
        <v>140</v>
      </c>
      <c r="H158" s="263">
        <v>5</v>
      </c>
      <c r="I158" s="264"/>
      <c r="J158" s="265">
        <f>ROUND(I158*H158,2)</f>
        <v>0</v>
      </c>
      <c r="K158" s="261" t="s">
        <v>1</v>
      </c>
      <c r="L158" s="266"/>
      <c r="M158" s="267" t="s">
        <v>1</v>
      </c>
      <c r="N158" s="268" t="s">
        <v>44</v>
      </c>
      <c r="O158" s="92"/>
      <c r="P158" s="228">
        <f>O158*H158</f>
        <v>0</v>
      </c>
      <c r="Q158" s="228">
        <v>0.0089999999999999993</v>
      </c>
      <c r="R158" s="228">
        <f>Q158*H158</f>
        <v>0.044999999999999998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141</v>
      </c>
      <c r="AT158" s="230" t="s">
        <v>137</v>
      </c>
      <c r="AU158" s="230" t="s">
        <v>89</v>
      </c>
      <c r="AY158" s="18" t="s">
        <v>122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87</v>
      </c>
      <c r="BK158" s="231">
        <f>ROUND(I158*H158,2)</f>
        <v>0</v>
      </c>
      <c r="BL158" s="18" t="s">
        <v>129</v>
      </c>
      <c r="BM158" s="230" t="s">
        <v>176</v>
      </c>
    </row>
    <row r="159" s="2" customFormat="1">
      <c r="A159" s="39"/>
      <c r="B159" s="40"/>
      <c r="C159" s="41"/>
      <c r="D159" s="232" t="s">
        <v>131</v>
      </c>
      <c r="E159" s="41"/>
      <c r="F159" s="233" t="s">
        <v>175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89</v>
      </c>
    </row>
    <row r="160" s="15" customFormat="1">
      <c r="A160" s="15"/>
      <c r="B160" s="270"/>
      <c r="C160" s="271"/>
      <c r="D160" s="232" t="s">
        <v>133</v>
      </c>
      <c r="E160" s="272" t="s">
        <v>1</v>
      </c>
      <c r="F160" s="273" t="s">
        <v>145</v>
      </c>
      <c r="G160" s="271"/>
      <c r="H160" s="272" t="s">
        <v>1</v>
      </c>
      <c r="I160" s="274"/>
      <c r="J160" s="271"/>
      <c r="K160" s="271"/>
      <c r="L160" s="275"/>
      <c r="M160" s="276"/>
      <c r="N160" s="277"/>
      <c r="O160" s="277"/>
      <c r="P160" s="277"/>
      <c r="Q160" s="277"/>
      <c r="R160" s="277"/>
      <c r="S160" s="277"/>
      <c r="T160" s="27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9" t="s">
        <v>133</v>
      </c>
      <c r="AU160" s="279" t="s">
        <v>89</v>
      </c>
      <c r="AV160" s="15" t="s">
        <v>87</v>
      </c>
      <c r="AW160" s="15" t="s">
        <v>35</v>
      </c>
      <c r="AX160" s="15" t="s">
        <v>79</v>
      </c>
      <c r="AY160" s="279" t="s">
        <v>122</v>
      </c>
    </row>
    <row r="161" s="13" customFormat="1">
      <c r="A161" s="13"/>
      <c r="B161" s="237"/>
      <c r="C161" s="238"/>
      <c r="D161" s="232" t="s">
        <v>133</v>
      </c>
      <c r="E161" s="239" t="s">
        <v>1</v>
      </c>
      <c r="F161" s="240" t="s">
        <v>340</v>
      </c>
      <c r="G161" s="238"/>
      <c r="H161" s="241">
        <v>5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133</v>
      </c>
      <c r="AU161" s="247" t="s">
        <v>89</v>
      </c>
      <c r="AV161" s="13" t="s">
        <v>89</v>
      </c>
      <c r="AW161" s="13" t="s">
        <v>35</v>
      </c>
      <c r="AX161" s="13" t="s">
        <v>87</v>
      </c>
      <c r="AY161" s="247" t="s">
        <v>122</v>
      </c>
    </row>
    <row r="162" s="2" customFormat="1" ht="21.75" customHeight="1">
      <c r="A162" s="39"/>
      <c r="B162" s="40"/>
      <c r="C162" s="259" t="s">
        <v>177</v>
      </c>
      <c r="D162" s="259" t="s">
        <v>137</v>
      </c>
      <c r="E162" s="260" t="s">
        <v>178</v>
      </c>
      <c r="F162" s="261" t="s">
        <v>179</v>
      </c>
      <c r="G162" s="262" t="s">
        <v>140</v>
      </c>
      <c r="H162" s="263">
        <v>5</v>
      </c>
      <c r="I162" s="264"/>
      <c r="J162" s="265">
        <f>ROUND(I162*H162,2)</f>
        <v>0</v>
      </c>
      <c r="K162" s="261" t="s">
        <v>1</v>
      </c>
      <c r="L162" s="266"/>
      <c r="M162" s="267" t="s">
        <v>1</v>
      </c>
      <c r="N162" s="268" t="s">
        <v>44</v>
      </c>
      <c r="O162" s="92"/>
      <c r="P162" s="228">
        <f>O162*H162</f>
        <v>0</v>
      </c>
      <c r="Q162" s="228">
        <v>0.0089999999999999993</v>
      </c>
      <c r="R162" s="228">
        <f>Q162*H162</f>
        <v>0.044999999999999998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141</v>
      </c>
      <c r="AT162" s="230" t="s">
        <v>137</v>
      </c>
      <c r="AU162" s="230" t="s">
        <v>89</v>
      </c>
      <c r="AY162" s="18" t="s">
        <v>122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129</v>
      </c>
      <c r="BM162" s="230" t="s">
        <v>180</v>
      </c>
    </row>
    <row r="163" s="2" customFormat="1">
      <c r="A163" s="39"/>
      <c r="B163" s="40"/>
      <c r="C163" s="41"/>
      <c r="D163" s="232" t="s">
        <v>131</v>
      </c>
      <c r="E163" s="41"/>
      <c r="F163" s="233" t="s">
        <v>179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131</v>
      </c>
      <c r="AU163" s="18" t="s">
        <v>89</v>
      </c>
    </row>
    <row r="164" s="15" customFormat="1">
      <c r="A164" s="15"/>
      <c r="B164" s="270"/>
      <c r="C164" s="271"/>
      <c r="D164" s="232" t="s">
        <v>133</v>
      </c>
      <c r="E164" s="272" t="s">
        <v>1</v>
      </c>
      <c r="F164" s="273" t="s">
        <v>145</v>
      </c>
      <c r="G164" s="271"/>
      <c r="H164" s="272" t="s">
        <v>1</v>
      </c>
      <c r="I164" s="274"/>
      <c r="J164" s="271"/>
      <c r="K164" s="271"/>
      <c r="L164" s="275"/>
      <c r="M164" s="276"/>
      <c r="N164" s="277"/>
      <c r="O164" s="277"/>
      <c r="P164" s="277"/>
      <c r="Q164" s="277"/>
      <c r="R164" s="277"/>
      <c r="S164" s="277"/>
      <c r="T164" s="27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9" t="s">
        <v>133</v>
      </c>
      <c r="AU164" s="279" t="s">
        <v>89</v>
      </c>
      <c r="AV164" s="15" t="s">
        <v>87</v>
      </c>
      <c r="AW164" s="15" t="s">
        <v>35</v>
      </c>
      <c r="AX164" s="15" t="s">
        <v>79</v>
      </c>
      <c r="AY164" s="279" t="s">
        <v>122</v>
      </c>
    </row>
    <row r="165" s="13" customFormat="1">
      <c r="A165" s="13"/>
      <c r="B165" s="237"/>
      <c r="C165" s="238"/>
      <c r="D165" s="232" t="s">
        <v>133</v>
      </c>
      <c r="E165" s="239" t="s">
        <v>1</v>
      </c>
      <c r="F165" s="240" t="s">
        <v>340</v>
      </c>
      <c r="G165" s="238"/>
      <c r="H165" s="241">
        <v>5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133</v>
      </c>
      <c r="AU165" s="247" t="s">
        <v>89</v>
      </c>
      <c r="AV165" s="13" t="s">
        <v>89</v>
      </c>
      <c r="AW165" s="13" t="s">
        <v>35</v>
      </c>
      <c r="AX165" s="13" t="s">
        <v>87</v>
      </c>
      <c r="AY165" s="247" t="s">
        <v>122</v>
      </c>
    </row>
    <row r="166" s="2" customFormat="1" ht="16.5" customHeight="1">
      <c r="A166" s="39"/>
      <c r="B166" s="40"/>
      <c r="C166" s="259" t="s">
        <v>181</v>
      </c>
      <c r="D166" s="259" t="s">
        <v>137</v>
      </c>
      <c r="E166" s="260" t="s">
        <v>182</v>
      </c>
      <c r="F166" s="261" t="s">
        <v>183</v>
      </c>
      <c r="G166" s="262" t="s">
        <v>140</v>
      </c>
      <c r="H166" s="263">
        <v>5</v>
      </c>
      <c r="I166" s="264"/>
      <c r="J166" s="265">
        <f>ROUND(I166*H166,2)</f>
        <v>0</v>
      </c>
      <c r="K166" s="261" t="s">
        <v>1</v>
      </c>
      <c r="L166" s="266"/>
      <c r="M166" s="267" t="s">
        <v>1</v>
      </c>
      <c r="N166" s="268" t="s">
        <v>44</v>
      </c>
      <c r="O166" s="92"/>
      <c r="P166" s="228">
        <f>O166*H166</f>
        <v>0</v>
      </c>
      <c r="Q166" s="228">
        <v>0.0089999999999999993</v>
      </c>
      <c r="R166" s="228">
        <f>Q166*H166</f>
        <v>0.044999999999999998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141</v>
      </c>
      <c r="AT166" s="230" t="s">
        <v>137</v>
      </c>
      <c r="AU166" s="230" t="s">
        <v>89</v>
      </c>
      <c r="AY166" s="18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87</v>
      </c>
      <c r="BK166" s="231">
        <f>ROUND(I166*H166,2)</f>
        <v>0</v>
      </c>
      <c r="BL166" s="18" t="s">
        <v>129</v>
      </c>
      <c r="BM166" s="230" t="s">
        <v>184</v>
      </c>
    </row>
    <row r="167" s="2" customFormat="1">
      <c r="A167" s="39"/>
      <c r="B167" s="40"/>
      <c r="C167" s="41"/>
      <c r="D167" s="232" t="s">
        <v>131</v>
      </c>
      <c r="E167" s="41"/>
      <c r="F167" s="233" t="s">
        <v>183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131</v>
      </c>
      <c r="AU167" s="18" t="s">
        <v>89</v>
      </c>
    </row>
    <row r="168" s="15" customFormat="1">
      <c r="A168" s="15"/>
      <c r="B168" s="270"/>
      <c r="C168" s="271"/>
      <c r="D168" s="232" t="s">
        <v>133</v>
      </c>
      <c r="E168" s="272" t="s">
        <v>1</v>
      </c>
      <c r="F168" s="273" t="s">
        <v>145</v>
      </c>
      <c r="G168" s="271"/>
      <c r="H168" s="272" t="s">
        <v>1</v>
      </c>
      <c r="I168" s="274"/>
      <c r="J168" s="271"/>
      <c r="K168" s="271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133</v>
      </c>
      <c r="AU168" s="279" t="s">
        <v>89</v>
      </c>
      <c r="AV168" s="15" t="s">
        <v>87</v>
      </c>
      <c r="AW168" s="15" t="s">
        <v>35</v>
      </c>
      <c r="AX168" s="15" t="s">
        <v>79</v>
      </c>
      <c r="AY168" s="279" t="s">
        <v>122</v>
      </c>
    </row>
    <row r="169" s="13" customFormat="1">
      <c r="A169" s="13"/>
      <c r="B169" s="237"/>
      <c r="C169" s="238"/>
      <c r="D169" s="232" t="s">
        <v>133</v>
      </c>
      <c r="E169" s="239" t="s">
        <v>1</v>
      </c>
      <c r="F169" s="240" t="s">
        <v>340</v>
      </c>
      <c r="G169" s="238"/>
      <c r="H169" s="241">
        <v>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133</v>
      </c>
      <c r="AU169" s="247" t="s">
        <v>89</v>
      </c>
      <c r="AV169" s="13" t="s">
        <v>89</v>
      </c>
      <c r="AW169" s="13" t="s">
        <v>35</v>
      </c>
      <c r="AX169" s="13" t="s">
        <v>87</v>
      </c>
      <c r="AY169" s="247" t="s">
        <v>122</v>
      </c>
    </row>
    <row r="170" s="2" customFormat="1" ht="16.5" customHeight="1">
      <c r="A170" s="39"/>
      <c r="B170" s="40"/>
      <c r="C170" s="259" t="s">
        <v>185</v>
      </c>
      <c r="D170" s="259" t="s">
        <v>137</v>
      </c>
      <c r="E170" s="260" t="s">
        <v>186</v>
      </c>
      <c r="F170" s="261" t="s">
        <v>187</v>
      </c>
      <c r="G170" s="262" t="s">
        <v>140</v>
      </c>
      <c r="H170" s="263">
        <v>3</v>
      </c>
      <c r="I170" s="264"/>
      <c r="J170" s="265">
        <f>ROUND(I170*H170,2)</f>
        <v>0</v>
      </c>
      <c r="K170" s="261" t="s">
        <v>1</v>
      </c>
      <c r="L170" s="266"/>
      <c r="M170" s="267" t="s">
        <v>1</v>
      </c>
      <c r="N170" s="268" t="s">
        <v>44</v>
      </c>
      <c r="O170" s="92"/>
      <c r="P170" s="228">
        <f>O170*H170</f>
        <v>0</v>
      </c>
      <c r="Q170" s="228">
        <v>0.0089999999999999993</v>
      </c>
      <c r="R170" s="228">
        <f>Q170*H170</f>
        <v>0.026999999999999996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141</v>
      </c>
      <c r="AT170" s="230" t="s">
        <v>137</v>
      </c>
      <c r="AU170" s="230" t="s">
        <v>89</v>
      </c>
      <c r="AY170" s="18" t="s">
        <v>122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87</v>
      </c>
      <c r="BK170" s="231">
        <f>ROUND(I170*H170,2)</f>
        <v>0</v>
      </c>
      <c r="BL170" s="18" t="s">
        <v>129</v>
      </c>
      <c r="BM170" s="230" t="s">
        <v>188</v>
      </c>
    </row>
    <row r="171" s="2" customFormat="1">
      <c r="A171" s="39"/>
      <c r="B171" s="40"/>
      <c r="C171" s="41"/>
      <c r="D171" s="232" t="s">
        <v>131</v>
      </c>
      <c r="E171" s="41"/>
      <c r="F171" s="233" t="s">
        <v>187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131</v>
      </c>
      <c r="AU171" s="18" t="s">
        <v>89</v>
      </c>
    </row>
    <row r="172" s="15" customFormat="1">
      <c r="A172" s="15"/>
      <c r="B172" s="270"/>
      <c r="C172" s="271"/>
      <c r="D172" s="232" t="s">
        <v>133</v>
      </c>
      <c r="E172" s="272" t="s">
        <v>1</v>
      </c>
      <c r="F172" s="273" t="s">
        <v>145</v>
      </c>
      <c r="G172" s="271"/>
      <c r="H172" s="272" t="s">
        <v>1</v>
      </c>
      <c r="I172" s="274"/>
      <c r="J172" s="271"/>
      <c r="K172" s="271"/>
      <c r="L172" s="275"/>
      <c r="M172" s="276"/>
      <c r="N172" s="277"/>
      <c r="O172" s="277"/>
      <c r="P172" s="277"/>
      <c r="Q172" s="277"/>
      <c r="R172" s="277"/>
      <c r="S172" s="277"/>
      <c r="T172" s="27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9" t="s">
        <v>133</v>
      </c>
      <c r="AU172" s="279" t="s">
        <v>89</v>
      </c>
      <c r="AV172" s="15" t="s">
        <v>87</v>
      </c>
      <c r="AW172" s="15" t="s">
        <v>35</v>
      </c>
      <c r="AX172" s="15" t="s">
        <v>79</v>
      </c>
      <c r="AY172" s="279" t="s">
        <v>122</v>
      </c>
    </row>
    <row r="173" s="13" customFormat="1">
      <c r="A173" s="13"/>
      <c r="B173" s="237"/>
      <c r="C173" s="238"/>
      <c r="D173" s="232" t="s">
        <v>133</v>
      </c>
      <c r="E173" s="239" t="s">
        <v>1</v>
      </c>
      <c r="F173" s="240" t="s">
        <v>342</v>
      </c>
      <c r="G173" s="238"/>
      <c r="H173" s="241">
        <v>3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133</v>
      </c>
      <c r="AU173" s="247" t="s">
        <v>89</v>
      </c>
      <c r="AV173" s="13" t="s">
        <v>89</v>
      </c>
      <c r="AW173" s="13" t="s">
        <v>35</v>
      </c>
      <c r="AX173" s="13" t="s">
        <v>87</v>
      </c>
      <c r="AY173" s="247" t="s">
        <v>122</v>
      </c>
    </row>
    <row r="174" s="2" customFormat="1" ht="16.5" customHeight="1">
      <c r="A174" s="39"/>
      <c r="B174" s="40"/>
      <c r="C174" s="259" t="s">
        <v>190</v>
      </c>
      <c r="D174" s="259" t="s">
        <v>137</v>
      </c>
      <c r="E174" s="260" t="s">
        <v>191</v>
      </c>
      <c r="F174" s="261" t="s">
        <v>192</v>
      </c>
      <c r="G174" s="262" t="s">
        <v>140</v>
      </c>
      <c r="H174" s="263">
        <v>0.5</v>
      </c>
      <c r="I174" s="264"/>
      <c r="J174" s="265">
        <f>ROUND(I174*H174,2)</f>
        <v>0</v>
      </c>
      <c r="K174" s="261" t="s">
        <v>1</v>
      </c>
      <c r="L174" s="266"/>
      <c r="M174" s="267" t="s">
        <v>1</v>
      </c>
      <c r="N174" s="268" t="s">
        <v>44</v>
      </c>
      <c r="O174" s="92"/>
      <c r="P174" s="228">
        <f>O174*H174</f>
        <v>0</v>
      </c>
      <c r="Q174" s="228">
        <v>0.001</v>
      </c>
      <c r="R174" s="228">
        <f>Q174*H174</f>
        <v>0.00050000000000000001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141</v>
      </c>
      <c r="AT174" s="230" t="s">
        <v>137</v>
      </c>
      <c r="AU174" s="230" t="s">
        <v>89</v>
      </c>
      <c r="AY174" s="18" t="s">
        <v>122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87</v>
      </c>
      <c r="BK174" s="231">
        <f>ROUND(I174*H174,2)</f>
        <v>0</v>
      </c>
      <c r="BL174" s="18" t="s">
        <v>129</v>
      </c>
      <c r="BM174" s="230" t="s">
        <v>193</v>
      </c>
    </row>
    <row r="175" s="2" customFormat="1">
      <c r="A175" s="39"/>
      <c r="B175" s="40"/>
      <c r="C175" s="41"/>
      <c r="D175" s="232" t="s">
        <v>131</v>
      </c>
      <c r="E175" s="41"/>
      <c r="F175" s="233" t="s">
        <v>192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89</v>
      </c>
    </row>
    <row r="176" s="2" customFormat="1">
      <c r="A176" s="39"/>
      <c r="B176" s="40"/>
      <c r="C176" s="41"/>
      <c r="D176" s="232" t="s">
        <v>143</v>
      </c>
      <c r="E176" s="41"/>
      <c r="F176" s="269" t="s">
        <v>144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143</v>
      </c>
      <c r="AU176" s="18" t="s">
        <v>89</v>
      </c>
    </row>
    <row r="177" s="15" customFormat="1">
      <c r="A177" s="15"/>
      <c r="B177" s="270"/>
      <c r="C177" s="271"/>
      <c r="D177" s="232" t="s">
        <v>133</v>
      </c>
      <c r="E177" s="272" t="s">
        <v>1</v>
      </c>
      <c r="F177" s="273" t="s">
        <v>145</v>
      </c>
      <c r="G177" s="271"/>
      <c r="H177" s="272" t="s">
        <v>1</v>
      </c>
      <c r="I177" s="274"/>
      <c r="J177" s="271"/>
      <c r="K177" s="271"/>
      <c r="L177" s="275"/>
      <c r="M177" s="276"/>
      <c r="N177" s="277"/>
      <c r="O177" s="277"/>
      <c r="P177" s="277"/>
      <c r="Q177" s="277"/>
      <c r="R177" s="277"/>
      <c r="S177" s="277"/>
      <c r="T177" s="27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9" t="s">
        <v>133</v>
      </c>
      <c r="AU177" s="279" t="s">
        <v>89</v>
      </c>
      <c r="AV177" s="15" t="s">
        <v>87</v>
      </c>
      <c r="AW177" s="15" t="s">
        <v>35</v>
      </c>
      <c r="AX177" s="15" t="s">
        <v>79</v>
      </c>
      <c r="AY177" s="279" t="s">
        <v>122</v>
      </c>
    </row>
    <row r="178" s="13" customFormat="1">
      <c r="A178" s="13"/>
      <c r="B178" s="237"/>
      <c r="C178" s="238"/>
      <c r="D178" s="232" t="s">
        <v>133</v>
      </c>
      <c r="E178" s="239" t="s">
        <v>1</v>
      </c>
      <c r="F178" s="240" t="s">
        <v>339</v>
      </c>
      <c r="G178" s="238"/>
      <c r="H178" s="241">
        <v>0.5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133</v>
      </c>
      <c r="AU178" s="247" t="s">
        <v>89</v>
      </c>
      <c r="AV178" s="13" t="s">
        <v>89</v>
      </c>
      <c r="AW178" s="13" t="s">
        <v>35</v>
      </c>
      <c r="AX178" s="13" t="s">
        <v>87</v>
      </c>
      <c r="AY178" s="247" t="s">
        <v>122</v>
      </c>
    </row>
    <row r="179" s="2" customFormat="1" ht="16.5" customHeight="1">
      <c r="A179" s="39"/>
      <c r="B179" s="40"/>
      <c r="C179" s="259" t="s">
        <v>194</v>
      </c>
      <c r="D179" s="259" t="s">
        <v>137</v>
      </c>
      <c r="E179" s="260" t="s">
        <v>195</v>
      </c>
      <c r="F179" s="261" t="s">
        <v>196</v>
      </c>
      <c r="G179" s="262" t="s">
        <v>140</v>
      </c>
      <c r="H179" s="263">
        <v>0.29999999999999999</v>
      </c>
      <c r="I179" s="264"/>
      <c r="J179" s="265">
        <f>ROUND(I179*H179,2)</f>
        <v>0</v>
      </c>
      <c r="K179" s="261" t="s">
        <v>1</v>
      </c>
      <c r="L179" s="266"/>
      <c r="M179" s="267" t="s">
        <v>1</v>
      </c>
      <c r="N179" s="268" t="s">
        <v>44</v>
      </c>
      <c r="O179" s="92"/>
      <c r="P179" s="228">
        <f>O179*H179</f>
        <v>0</v>
      </c>
      <c r="Q179" s="228">
        <v>0.0015</v>
      </c>
      <c r="R179" s="228">
        <f>Q179*H179</f>
        <v>0.00044999999999999999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141</v>
      </c>
      <c r="AT179" s="230" t="s">
        <v>137</v>
      </c>
      <c r="AU179" s="230" t="s">
        <v>89</v>
      </c>
      <c r="AY179" s="18" t="s">
        <v>122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87</v>
      </c>
      <c r="BK179" s="231">
        <f>ROUND(I179*H179,2)</f>
        <v>0</v>
      </c>
      <c r="BL179" s="18" t="s">
        <v>129</v>
      </c>
      <c r="BM179" s="230" t="s">
        <v>197</v>
      </c>
    </row>
    <row r="180" s="2" customFormat="1">
      <c r="A180" s="39"/>
      <c r="B180" s="40"/>
      <c r="C180" s="41"/>
      <c r="D180" s="232" t="s">
        <v>131</v>
      </c>
      <c r="E180" s="41"/>
      <c r="F180" s="233" t="s">
        <v>196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89</v>
      </c>
    </row>
    <row r="181" s="2" customFormat="1">
      <c r="A181" s="39"/>
      <c r="B181" s="40"/>
      <c r="C181" s="41"/>
      <c r="D181" s="232" t="s">
        <v>143</v>
      </c>
      <c r="E181" s="41"/>
      <c r="F181" s="269" t="s">
        <v>144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143</v>
      </c>
      <c r="AU181" s="18" t="s">
        <v>89</v>
      </c>
    </row>
    <row r="182" s="15" customFormat="1">
      <c r="A182" s="15"/>
      <c r="B182" s="270"/>
      <c r="C182" s="271"/>
      <c r="D182" s="232" t="s">
        <v>133</v>
      </c>
      <c r="E182" s="272" t="s">
        <v>1</v>
      </c>
      <c r="F182" s="273" t="s">
        <v>145</v>
      </c>
      <c r="G182" s="271"/>
      <c r="H182" s="272" t="s">
        <v>1</v>
      </c>
      <c r="I182" s="274"/>
      <c r="J182" s="271"/>
      <c r="K182" s="271"/>
      <c r="L182" s="275"/>
      <c r="M182" s="276"/>
      <c r="N182" s="277"/>
      <c r="O182" s="277"/>
      <c r="P182" s="277"/>
      <c r="Q182" s="277"/>
      <c r="R182" s="277"/>
      <c r="S182" s="277"/>
      <c r="T182" s="27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9" t="s">
        <v>133</v>
      </c>
      <c r="AU182" s="279" t="s">
        <v>89</v>
      </c>
      <c r="AV182" s="15" t="s">
        <v>87</v>
      </c>
      <c r="AW182" s="15" t="s">
        <v>35</v>
      </c>
      <c r="AX182" s="15" t="s">
        <v>79</v>
      </c>
      <c r="AY182" s="279" t="s">
        <v>122</v>
      </c>
    </row>
    <row r="183" s="13" customFormat="1">
      <c r="A183" s="13"/>
      <c r="B183" s="237"/>
      <c r="C183" s="238"/>
      <c r="D183" s="232" t="s">
        <v>133</v>
      </c>
      <c r="E183" s="239" t="s">
        <v>1</v>
      </c>
      <c r="F183" s="240" t="s">
        <v>343</v>
      </c>
      <c r="G183" s="238"/>
      <c r="H183" s="241">
        <v>0.29999999999999999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133</v>
      </c>
      <c r="AU183" s="247" t="s">
        <v>89</v>
      </c>
      <c r="AV183" s="13" t="s">
        <v>89</v>
      </c>
      <c r="AW183" s="13" t="s">
        <v>35</v>
      </c>
      <c r="AX183" s="13" t="s">
        <v>87</v>
      </c>
      <c r="AY183" s="247" t="s">
        <v>122</v>
      </c>
    </row>
    <row r="184" s="2" customFormat="1" ht="16.5" customHeight="1">
      <c r="A184" s="39"/>
      <c r="B184" s="40"/>
      <c r="C184" s="259" t="s">
        <v>8</v>
      </c>
      <c r="D184" s="259" t="s">
        <v>137</v>
      </c>
      <c r="E184" s="260" t="s">
        <v>199</v>
      </c>
      <c r="F184" s="261" t="s">
        <v>200</v>
      </c>
      <c r="G184" s="262" t="s">
        <v>140</v>
      </c>
      <c r="H184" s="263">
        <v>0.5</v>
      </c>
      <c r="I184" s="264"/>
      <c r="J184" s="265">
        <f>ROUND(I184*H184,2)</f>
        <v>0</v>
      </c>
      <c r="K184" s="261" t="s">
        <v>1</v>
      </c>
      <c r="L184" s="266"/>
      <c r="M184" s="267" t="s">
        <v>1</v>
      </c>
      <c r="N184" s="268" t="s">
        <v>44</v>
      </c>
      <c r="O184" s="92"/>
      <c r="P184" s="228">
        <f>O184*H184</f>
        <v>0</v>
      </c>
      <c r="Q184" s="228">
        <v>0.0089999999999999993</v>
      </c>
      <c r="R184" s="228">
        <f>Q184*H184</f>
        <v>0.0044999999999999997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141</v>
      </c>
      <c r="AT184" s="230" t="s">
        <v>137</v>
      </c>
      <c r="AU184" s="230" t="s">
        <v>89</v>
      </c>
      <c r="AY184" s="18" t="s">
        <v>122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87</v>
      </c>
      <c r="BK184" s="231">
        <f>ROUND(I184*H184,2)</f>
        <v>0</v>
      </c>
      <c r="BL184" s="18" t="s">
        <v>129</v>
      </c>
      <c r="BM184" s="230" t="s">
        <v>201</v>
      </c>
    </row>
    <row r="185" s="2" customFormat="1">
      <c r="A185" s="39"/>
      <c r="B185" s="40"/>
      <c r="C185" s="41"/>
      <c r="D185" s="232" t="s">
        <v>131</v>
      </c>
      <c r="E185" s="41"/>
      <c r="F185" s="233" t="s">
        <v>200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89</v>
      </c>
    </row>
    <row r="186" s="2" customFormat="1">
      <c r="A186" s="39"/>
      <c r="B186" s="40"/>
      <c r="C186" s="41"/>
      <c r="D186" s="232" t="s">
        <v>143</v>
      </c>
      <c r="E186" s="41"/>
      <c r="F186" s="269" t="s">
        <v>144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143</v>
      </c>
      <c r="AU186" s="18" t="s">
        <v>89</v>
      </c>
    </row>
    <row r="187" s="15" customFormat="1">
      <c r="A187" s="15"/>
      <c r="B187" s="270"/>
      <c r="C187" s="271"/>
      <c r="D187" s="232" t="s">
        <v>133</v>
      </c>
      <c r="E187" s="272" t="s">
        <v>1</v>
      </c>
      <c r="F187" s="273" t="s">
        <v>145</v>
      </c>
      <c r="G187" s="271"/>
      <c r="H187" s="272" t="s">
        <v>1</v>
      </c>
      <c r="I187" s="274"/>
      <c r="J187" s="271"/>
      <c r="K187" s="271"/>
      <c r="L187" s="275"/>
      <c r="M187" s="276"/>
      <c r="N187" s="277"/>
      <c r="O187" s="277"/>
      <c r="P187" s="277"/>
      <c r="Q187" s="277"/>
      <c r="R187" s="277"/>
      <c r="S187" s="277"/>
      <c r="T187" s="27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9" t="s">
        <v>133</v>
      </c>
      <c r="AU187" s="279" t="s">
        <v>89</v>
      </c>
      <c r="AV187" s="15" t="s">
        <v>87</v>
      </c>
      <c r="AW187" s="15" t="s">
        <v>35</v>
      </c>
      <c r="AX187" s="15" t="s">
        <v>79</v>
      </c>
      <c r="AY187" s="279" t="s">
        <v>122</v>
      </c>
    </row>
    <row r="188" s="13" customFormat="1">
      <c r="A188" s="13"/>
      <c r="B188" s="237"/>
      <c r="C188" s="238"/>
      <c r="D188" s="232" t="s">
        <v>133</v>
      </c>
      <c r="E188" s="239" t="s">
        <v>1</v>
      </c>
      <c r="F188" s="240" t="s">
        <v>339</v>
      </c>
      <c r="G188" s="238"/>
      <c r="H188" s="241">
        <v>0.5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133</v>
      </c>
      <c r="AU188" s="247" t="s">
        <v>89</v>
      </c>
      <c r="AV188" s="13" t="s">
        <v>89</v>
      </c>
      <c r="AW188" s="13" t="s">
        <v>35</v>
      </c>
      <c r="AX188" s="13" t="s">
        <v>87</v>
      </c>
      <c r="AY188" s="247" t="s">
        <v>122</v>
      </c>
    </row>
    <row r="189" s="2" customFormat="1" ht="16.5" customHeight="1">
      <c r="A189" s="39"/>
      <c r="B189" s="40"/>
      <c r="C189" s="259" t="s">
        <v>202</v>
      </c>
      <c r="D189" s="259" t="s">
        <v>137</v>
      </c>
      <c r="E189" s="260" t="s">
        <v>203</v>
      </c>
      <c r="F189" s="261" t="s">
        <v>204</v>
      </c>
      <c r="G189" s="262" t="s">
        <v>140</v>
      </c>
      <c r="H189" s="263">
        <v>0.29999999999999999</v>
      </c>
      <c r="I189" s="264"/>
      <c r="J189" s="265">
        <f>ROUND(I189*H189,2)</f>
        <v>0</v>
      </c>
      <c r="K189" s="261" t="s">
        <v>1</v>
      </c>
      <c r="L189" s="266"/>
      <c r="M189" s="267" t="s">
        <v>1</v>
      </c>
      <c r="N189" s="268" t="s">
        <v>44</v>
      </c>
      <c r="O189" s="92"/>
      <c r="P189" s="228">
        <f>O189*H189</f>
        <v>0</v>
      </c>
      <c r="Q189" s="228">
        <v>0.0015</v>
      </c>
      <c r="R189" s="228">
        <f>Q189*H189</f>
        <v>0.00044999999999999999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141</v>
      </c>
      <c r="AT189" s="230" t="s">
        <v>137</v>
      </c>
      <c r="AU189" s="230" t="s">
        <v>89</v>
      </c>
      <c r="AY189" s="18" t="s">
        <v>122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87</v>
      </c>
      <c r="BK189" s="231">
        <f>ROUND(I189*H189,2)</f>
        <v>0</v>
      </c>
      <c r="BL189" s="18" t="s">
        <v>129</v>
      </c>
      <c r="BM189" s="230" t="s">
        <v>205</v>
      </c>
    </row>
    <row r="190" s="2" customFormat="1">
      <c r="A190" s="39"/>
      <c r="B190" s="40"/>
      <c r="C190" s="41"/>
      <c r="D190" s="232" t="s">
        <v>131</v>
      </c>
      <c r="E190" s="41"/>
      <c r="F190" s="233" t="s">
        <v>204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131</v>
      </c>
      <c r="AU190" s="18" t="s">
        <v>89</v>
      </c>
    </row>
    <row r="191" s="2" customFormat="1">
      <c r="A191" s="39"/>
      <c r="B191" s="40"/>
      <c r="C191" s="41"/>
      <c r="D191" s="232" t="s">
        <v>143</v>
      </c>
      <c r="E191" s="41"/>
      <c r="F191" s="269" t="s">
        <v>144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143</v>
      </c>
      <c r="AU191" s="18" t="s">
        <v>89</v>
      </c>
    </row>
    <row r="192" s="15" customFormat="1">
      <c r="A192" s="15"/>
      <c r="B192" s="270"/>
      <c r="C192" s="271"/>
      <c r="D192" s="232" t="s">
        <v>133</v>
      </c>
      <c r="E192" s="272" t="s">
        <v>1</v>
      </c>
      <c r="F192" s="273" t="s">
        <v>145</v>
      </c>
      <c r="G192" s="271"/>
      <c r="H192" s="272" t="s">
        <v>1</v>
      </c>
      <c r="I192" s="274"/>
      <c r="J192" s="271"/>
      <c r="K192" s="271"/>
      <c r="L192" s="275"/>
      <c r="M192" s="276"/>
      <c r="N192" s="277"/>
      <c r="O192" s="277"/>
      <c r="P192" s="277"/>
      <c r="Q192" s="277"/>
      <c r="R192" s="277"/>
      <c r="S192" s="277"/>
      <c r="T192" s="27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9" t="s">
        <v>133</v>
      </c>
      <c r="AU192" s="279" t="s">
        <v>89</v>
      </c>
      <c r="AV192" s="15" t="s">
        <v>87</v>
      </c>
      <c r="AW192" s="15" t="s">
        <v>35</v>
      </c>
      <c r="AX192" s="15" t="s">
        <v>79</v>
      </c>
      <c r="AY192" s="279" t="s">
        <v>122</v>
      </c>
    </row>
    <row r="193" s="13" customFormat="1">
      <c r="A193" s="13"/>
      <c r="B193" s="237"/>
      <c r="C193" s="238"/>
      <c r="D193" s="232" t="s">
        <v>133</v>
      </c>
      <c r="E193" s="239" t="s">
        <v>1</v>
      </c>
      <c r="F193" s="240" t="s">
        <v>343</v>
      </c>
      <c r="G193" s="238"/>
      <c r="H193" s="241">
        <v>0.29999999999999999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133</v>
      </c>
      <c r="AU193" s="247" t="s">
        <v>89</v>
      </c>
      <c r="AV193" s="13" t="s">
        <v>89</v>
      </c>
      <c r="AW193" s="13" t="s">
        <v>35</v>
      </c>
      <c r="AX193" s="13" t="s">
        <v>87</v>
      </c>
      <c r="AY193" s="247" t="s">
        <v>122</v>
      </c>
    </row>
    <row r="194" s="2" customFormat="1" ht="16.5" customHeight="1">
      <c r="A194" s="39"/>
      <c r="B194" s="40"/>
      <c r="C194" s="259" t="s">
        <v>206</v>
      </c>
      <c r="D194" s="259" t="s">
        <v>137</v>
      </c>
      <c r="E194" s="260" t="s">
        <v>207</v>
      </c>
      <c r="F194" s="261" t="s">
        <v>208</v>
      </c>
      <c r="G194" s="262" t="s">
        <v>140</v>
      </c>
      <c r="H194" s="263">
        <v>0.29999999999999999</v>
      </c>
      <c r="I194" s="264"/>
      <c r="J194" s="265">
        <f>ROUND(I194*H194,2)</f>
        <v>0</v>
      </c>
      <c r="K194" s="261" t="s">
        <v>1</v>
      </c>
      <c r="L194" s="266"/>
      <c r="M194" s="267" t="s">
        <v>1</v>
      </c>
      <c r="N194" s="268" t="s">
        <v>44</v>
      </c>
      <c r="O194" s="92"/>
      <c r="P194" s="228">
        <f>O194*H194</f>
        <v>0</v>
      </c>
      <c r="Q194" s="228">
        <v>0.0015</v>
      </c>
      <c r="R194" s="228">
        <f>Q194*H194</f>
        <v>0.00044999999999999999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141</v>
      </c>
      <c r="AT194" s="230" t="s">
        <v>137</v>
      </c>
      <c r="AU194" s="230" t="s">
        <v>89</v>
      </c>
      <c r="AY194" s="18" t="s">
        <v>122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87</v>
      </c>
      <c r="BK194" s="231">
        <f>ROUND(I194*H194,2)</f>
        <v>0</v>
      </c>
      <c r="BL194" s="18" t="s">
        <v>129</v>
      </c>
      <c r="BM194" s="230" t="s">
        <v>209</v>
      </c>
    </row>
    <row r="195" s="2" customFormat="1">
      <c r="A195" s="39"/>
      <c r="B195" s="40"/>
      <c r="C195" s="41"/>
      <c r="D195" s="232" t="s">
        <v>131</v>
      </c>
      <c r="E195" s="41"/>
      <c r="F195" s="233" t="s">
        <v>208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131</v>
      </c>
      <c r="AU195" s="18" t="s">
        <v>89</v>
      </c>
    </row>
    <row r="196" s="2" customFormat="1">
      <c r="A196" s="39"/>
      <c r="B196" s="40"/>
      <c r="C196" s="41"/>
      <c r="D196" s="232" t="s">
        <v>143</v>
      </c>
      <c r="E196" s="41"/>
      <c r="F196" s="269" t="s">
        <v>144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143</v>
      </c>
      <c r="AU196" s="18" t="s">
        <v>89</v>
      </c>
    </row>
    <row r="197" s="15" customFormat="1">
      <c r="A197" s="15"/>
      <c r="B197" s="270"/>
      <c r="C197" s="271"/>
      <c r="D197" s="232" t="s">
        <v>133</v>
      </c>
      <c r="E197" s="272" t="s">
        <v>1</v>
      </c>
      <c r="F197" s="273" t="s">
        <v>145</v>
      </c>
      <c r="G197" s="271"/>
      <c r="H197" s="272" t="s">
        <v>1</v>
      </c>
      <c r="I197" s="274"/>
      <c r="J197" s="271"/>
      <c r="K197" s="271"/>
      <c r="L197" s="275"/>
      <c r="M197" s="276"/>
      <c r="N197" s="277"/>
      <c r="O197" s="277"/>
      <c r="P197" s="277"/>
      <c r="Q197" s="277"/>
      <c r="R197" s="277"/>
      <c r="S197" s="277"/>
      <c r="T197" s="27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9" t="s">
        <v>133</v>
      </c>
      <c r="AU197" s="279" t="s">
        <v>89</v>
      </c>
      <c r="AV197" s="15" t="s">
        <v>87</v>
      </c>
      <c r="AW197" s="15" t="s">
        <v>35</v>
      </c>
      <c r="AX197" s="15" t="s">
        <v>79</v>
      </c>
      <c r="AY197" s="279" t="s">
        <v>122</v>
      </c>
    </row>
    <row r="198" s="13" customFormat="1">
      <c r="A198" s="13"/>
      <c r="B198" s="237"/>
      <c r="C198" s="238"/>
      <c r="D198" s="232" t="s">
        <v>133</v>
      </c>
      <c r="E198" s="239" t="s">
        <v>1</v>
      </c>
      <c r="F198" s="240" t="s">
        <v>343</v>
      </c>
      <c r="G198" s="238"/>
      <c r="H198" s="241">
        <v>0.29999999999999999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133</v>
      </c>
      <c r="AU198" s="247" t="s">
        <v>89</v>
      </c>
      <c r="AV198" s="13" t="s">
        <v>89</v>
      </c>
      <c r="AW198" s="13" t="s">
        <v>35</v>
      </c>
      <c r="AX198" s="13" t="s">
        <v>87</v>
      </c>
      <c r="AY198" s="247" t="s">
        <v>122</v>
      </c>
    </row>
    <row r="199" s="2" customFormat="1" ht="16.5" customHeight="1">
      <c r="A199" s="39"/>
      <c r="B199" s="40"/>
      <c r="C199" s="259" t="s">
        <v>210</v>
      </c>
      <c r="D199" s="259" t="s">
        <v>137</v>
      </c>
      <c r="E199" s="260" t="s">
        <v>211</v>
      </c>
      <c r="F199" s="261" t="s">
        <v>212</v>
      </c>
      <c r="G199" s="262" t="s">
        <v>140</v>
      </c>
      <c r="H199" s="263">
        <v>0.29999999999999999</v>
      </c>
      <c r="I199" s="264"/>
      <c r="J199" s="265">
        <f>ROUND(I199*H199,2)</f>
        <v>0</v>
      </c>
      <c r="K199" s="261" t="s">
        <v>1</v>
      </c>
      <c r="L199" s="266"/>
      <c r="M199" s="267" t="s">
        <v>1</v>
      </c>
      <c r="N199" s="268" t="s">
        <v>44</v>
      </c>
      <c r="O199" s="92"/>
      <c r="P199" s="228">
        <f>O199*H199</f>
        <v>0</v>
      </c>
      <c r="Q199" s="228">
        <v>4.0000000000000003E-05</v>
      </c>
      <c r="R199" s="228">
        <f>Q199*H199</f>
        <v>1.2E-05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141</v>
      </c>
      <c r="AT199" s="230" t="s">
        <v>137</v>
      </c>
      <c r="AU199" s="230" t="s">
        <v>89</v>
      </c>
      <c r="AY199" s="18" t="s">
        <v>122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129</v>
      </c>
      <c r="BM199" s="230" t="s">
        <v>213</v>
      </c>
    </row>
    <row r="200" s="2" customFormat="1">
      <c r="A200" s="39"/>
      <c r="B200" s="40"/>
      <c r="C200" s="41"/>
      <c r="D200" s="232" t="s">
        <v>131</v>
      </c>
      <c r="E200" s="41"/>
      <c r="F200" s="233" t="s">
        <v>212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131</v>
      </c>
      <c r="AU200" s="18" t="s">
        <v>89</v>
      </c>
    </row>
    <row r="201" s="2" customFormat="1">
      <c r="A201" s="39"/>
      <c r="B201" s="40"/>
      <c r="C201" s="41"/>
      <c r="D201" s="232" t="s">
        <v>143</v>
      </c>
      <c r="E201" s="41"/>
      <c r="F201" s="269" t="s">
        <v>144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143</v>
      </c>
      <c r="AU201" s="18" t="s">
        <v>89</v>
      </c>
    </row>
    <row r="202" s="15" customFormat="1">
      <c r="A202" s="15"/>
      <c r="B202" s="270"/>
      <c r="C202" s="271"/>
      <c r="D202" s="232" t="s">
        <v>133</v>
      </c>
      <c r="E202" s="272" t="s">
        <v>1</v>
      </c>
      <c r="F202" s="273" t="s">
        <v>145</v>
      </c>
      <c r="G202" s="271"/>
      <c r="H202" s="272" t="s">
        <v>1</v>
      </c>
      <c r="I202" s="274"/>
      <c r="J202" s="271"/>
      <c r="K202" s="271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133</v>
      </c>
      <c r="AU202" s="279" t="s">
        <v>89</v>
      </c>
      <c r="AV202" s="15" t="s">
        <v>87</v>
      </c>
      <c r="AW202" s="15" t="s">
        <v>35</v>
      </c>
      <c r="AX202" s="15" t="s">
        <v>79</v>
      </c>
      <c r="AY202" s="279" t="s">
        <v>122</v>
      </c>
    </row>
    <row r="203" s="13" customFormat="1">
      <c r="A203" s="13"/>
      <c r="B203" s="237"/>
      <c r="C203" s="238"/>
      <c r="D203" s="232" t="s">
        <v>133</v>
      </c>
      <c r="E203" s="239" t="s">
        <v>1</v>
      </c>
      <c r="F203" s="240" t="s">
        <v>343</v>
      </c>
      <c r="G203" s="238"/>
      <c r="H203" s="241">
        <v>0.29999999999999999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133</v>
      </c>
      <c r="AU203" s="247" t="s">
        <v>89</v>
      </c>
      <c r="AV203" s="13" t="s">
        <v>89</v>
      </c>
      <c r="AW203" s="13" t="s">
        <v>35</v>
      </c>
      <c r="AX203" s="13" t="s">
        <v>87</v>
      </c>
      <c r="AY203" s="247" t="s">
        <v>122</v>
      </c>
    </row>
    <row r="204" s="2" customFormat="1" ht="16.5" customHeight="1">
      <c r="A204" s="39"/>
      <c r="B204" s="40"/>
      <c r="C204" s="259" t="s">
        <v>214</v>
      </c>
      <c r="D204" s="259" t="s">
        <v>137</v>
      </c>
      <c r="E204" s="260" t="s">
        <v>215</v>
      </c>
      <c r="F204" s="261" t="s">
        <v>216</v>
      </c>
      <c r="G204" s="262" t="s">
        <v>140</v>
      </c>
      <c r="H204" s="263">
        <v>0.5</v>
      </c>
      <c r="I204" s="264"/>
      <c r="J204" s="265">
        <f>ROUND(I204*H204,2)</f>
        <v>0</v>
      </c>
      <c r="K204" s="261" t="s">
        <v>1</v>
      </c>
      <c r="L204" s="266"/>
      <c r="M204" s="267" t="s">
        <v>1</v>
      </c>
      <c r="N204" s="268" t="s">
        <v>44</v>
      </c>
      <c r="O204" s="92"/>
      <c r="P204" s="228">
        <f>O204*H204</f>
        <v>0</v>
      </c>
      <c r="Q204" s="228">
        <v>0.001</v>
      </c>
      <c r="R204" s="228">
        <f>Q204*H204</f>
        <v>0.00050000000000000001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141</v>
      </c>
      <c r="AT204" s="230" t="s">
        <v>137</v>
      </c>
      <c r="AU204" s="230" t="s">
        <v>89</v>
      </c>
      <c r="AY204" s="18" t="s">
        <v>122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87</v>
      </c>
      <c r="BK204" s="231">
        <f>ROUND(I204*H204,2)</f>
        <v>0</v>
      </c>
      <c r="BL204" s="18" t="s">
        <v>129</v>
      </c>
      <c r="BM204" s="230" t="s">
        <v>217</v>
      </c>
    </row>
    <row r="205" s="2" customFormat="1">
      <c r="A205" s="39"/>
      <c r="B205" s="40"/>
      <c r="C205" s="41"/>
      <c r="D205" s="232" t="s">
        <v>131</v>
      </c>
      <c r="E205" s="41"/>
      <c r="F205" s="233" t="s">
        <v>216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131</v>
      </c>
      <c r="AU205" s="18" t="s">
        <v>89</v>
      </c>
    </row>
    <row r="206" s="2" customFormat="1">
      <c r="A206" s="39"/>
      <c r="B206" s="40"/>
      <c r="C206" s="41"/>
      <c r="D206" s="232" t="s">
        <v>143</v>
      </c>
      <c r="E206" s="41"/>
      <c r="F206" s="269" t="s">
        <v>144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143</v>
      </c>
      <c r="AU206" s="18" t="s">
        <v>89</v>
      </c>
    </row>
    <row r="207" s="15" customFormat="1">
      <c r="A207" s="15"/>
      <c r="B207" s="270"/>
      <c r="C207" s="271"/>
      <c r="D207" s="232" t="s">
        <v>133</v>
      </c>
      <c r="E207" s="272" t="s">
        <v>1</v>
      </c>
      <c r="F207" s="273" t="s">
        <v>145</v>
      </c>
      <c r="G207" s="271"/>
      <c r="H207" s="272" t="s">
        <v>1</v>
      </c>
      <c r="I207" s="274"/>
      <c r="J207" s="271"/>
      <c r="K207" s="271"/>
      <c r="L207" s="275"/>
      <c r="M207" s="276"/>
      <c r="N207" s="277"/>
      <c r="O207" s="277"/>
      <c r="P207" s="277"/>
      <c r="Q207" s="277"/>
      <c r="R207" s="277"/>
      <c r="S207" s="277"/>
      <c r="T207" s="27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9" t="s">
        <v>133</v>
      </c>
      <c r="AU207" s="279" t="s">
        <v>89</v>
      </c>
      <c r="AV207" s="15" t="s">
        <v>87</v>
      </c>
      <c r="AW207" s="15" t="s">
        <v>35</v>
      </c>
      <c r="AX207" s="15" t="s">
        <v>79</v>
      </c>
      <c r="AY207" s="279" t="s">
        <v>122</v>
      </c>
    </row>
    <row r="208" s="13" customFormat="1">
      <c r="A208" s="13"/>
      <c r="B208" s="237"/>
      <c r="C208" s="238"/>
      <c r="D208" s="232" t="s">
        <v>133</v>
      </c>
      <c r="E208" s="239" t="s">
        <v>1</v>
      </c>
      <c r="F208" s="240" t="s">
        <v>339</v>
      </c>
      <c r="G208" s="238"/>
      <c r="H208" s="241">
        <v>0.5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133</v>
      </c>
      <c r="AU208" s="247" t="s">
        <v>89</v>
      </c>
      <c r="AV208" s="13" t="s">
        <v>89</v>
      </c>
      <c r="AW208" s="13" t="s">
        <v>35</v>
      </c>
      <c r="AX208" s="13" t="s">
        <v>87</v>
      </c>
      <c r="AY208" s="247" t="s">
        <v>122</v>
      </c>
    </row>
    <row r="209" s="2" customFormat="1" ht="16.5" customHeight="1">
      <c r="A209" s="39"/>
      <c r="B209" s="40"/>
      <c r="C209" s="259" t="s">
        <v>218</v>
      </c>
      <c r="D209" s="259" t="s">
        <v>137</v>
      </c>
      <c r="E209" s="260" t="s">
        <v>219</v>
      </c>
      <c r="F209" s="261" t="s">
        <v>220</v>
      </c>
      <c r="G209" s="262" t="s">
        <v>140</v>
      </c>
      <c r="H209" s="263">
        <v>0.5</v>
      </c>
      <c r="I209" s="264"/>
      <c r="J209" s="265">
        <f>ROUND(I209*H209,2)</f>
        <v>0</v>
      </c>
      <c r="K209" s="261" t="s">
        <v>1</v>
      </c>
      <c r="L209" s="266"/>
      <c r="M209" s="267" t="s">
        <v>1</v>
      </c>
      <c r="N209" s="268" t="s">
        <v>44</v>
      </c>
      <c r="O209" s="92"/>
      <c r="P209" s="228">
        <f>O209*H209</f>
        <v>0</v>
      </c>
      <c r="Q209" s="228">
        <v>4.0000000000000003E-05</v>
      </c>
      <c r="R209" s="228">
        <f>Q209*H209</f>
        <v>2.0000000000000002E-05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141</v>
      </c>
      <c r="AT209" s="230" t="s">
        <v>137</v>
      </c>
      <c r="AU209" s="230" t="s">
        <v>89</v>
      </c>
      <c r="AY209" s="18" t="s">
        <v>122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87</v>
      </c>
      <c r="BK209" s="231">
        <f>ROUND(I209*H209,2)</f>
        <v>0</v>
      </c>
      <c r="BL209" s="18" t="s">
        <v>129</v>
      </c>
      <c r="BM209" s="230" t="s">
        <v>221</v>
      </c>
    </row>
    <row r="210" s="2" customFormat="1">
      <c r="A210" s="39"/>
      <c r="B210" s="40"/>
      <c r="C210" s="41"/>
      <c r="D210" s="232" t="s">
        <v>131</v>
      </c>
      <c r="E210" s="41"/>
      <c r="F210" s="233" t="s">
        <v>220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131</v>
      </c>
      <c r="AU210" s="18" t="s">
        <v>89</v>
      </c>
    </row>
    <row r="211" s="2" customFormat="1">
      <c r="A211" s="39"/>
      <c r="B211" s="40"/>
      <c r="C211" s="41"/>
      <c r="D211" s="232" t="s">
        <v>143</v>
      </c>
      <c r="E211" s="41"/>
      <c r="F211" s="269" t="s">
        <v>144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143</v>
      </c>
      <c r="AU211" s="18" t="s">
        <v>89</v>
      </c>
    </row>
    <row r="212" s="15" customFormat="1">
      <c r="A212" s="15"/>
      <c r="B212" s="270"/>
      <c r="C212" s="271"/>
      <c r="D212" s="232" t="s">
        <v>133</v>
      </c>
      <c r="E212" s="272" t="s">
        <v>1</v>
      </c>
      <c r="F212" s="273" t="s">
        <v>145</v>
      </c>
      <c r="G212" s="271"/>
      <c r="H212" s="272" t="s">
        <v>1</v>
      </c>
      <c r="I212" s="274"/>
      <c r="J212" s="271"/>
      <c r="K212" s="271"/>
      <c r="L212" s="275"/>
      <c r="M212" s="276"/>
      <c r="N212" s="277"/>
      <c r="O212" s="277"/>
      <c r="P212" s="277"/>
      <c r="Q212" s="277"/>
      <c r="R212" s="277"/>
      <c r="S212" s="277"/>
      <c r="T212" s="27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9" t="s">
        <v>133</v>
      </c>
      <c r="AU212" s="279" t="s">
        <v>89</v>
      </c>
      <c r="AV212" s="15" t="s">
        <v>87</v>
      </c>
      <c r="AW212" s="15" t="s">
        <v>35</v>
      </c>
      <c r="AX212" s="15" t="s">
        <v>79</v>
      </c>
      <c r="AY212" s="279" t="s">
        <v>122</v>
      </c>
    </row>
    <row r="213" s="13" customFormat="1">
      <c r="A213" s="13"/>
      <c r="B213" s="237"/>
      <c r="C213" s="238"/>
      <c r="D213" s="232" t="s">
        <v>133</v>
      </c>
      <c r="E213" s="239" t="s">
        <v>1</v>
      </c>
      <c r="F213" s="240" t="s">
        <v>339</v>
      </c>
      <c r="G213" s="238"/>
      <c r="H213" s="241">
        <v>0.5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133</v>
      </c>
      <c r="AU213" s="247" t="s">
        <v>89</v>
      </c>
      <c r="AV213" s="13" t="s">
        <v>89</v>
      </c>
      <c r="AW213" s="13" t="s">
        <v>35</v>
      </c>
      <c r="AX213" s="13" t="s">
        <v>87</v>
      </c>
      <c r="AY213" s="247" t="s">
        <v>122</v>
      </c>
    </row>
    <row r="214" s="2" customFormat="1" ht="16.5" customHeight="1">
      <c r="A214" s="39"/>
      <c r="B214" s="40"/>
      <c r="C214" s="259" t="s">
        <v>7</v>
      </c>
      <c r="D214" s="259" t="s">
        <v>137</v>
      </c>
      <c r="E214" s="260" t="s">
        <v>222</v>
      </c>
      <c r="F214" s="261" t="s">
        <v>223</v>
      </c>
      <c r="G214" s="262" t="s">
        <v>140</v>
      </c>
      <c r="H214" s="263">
        <v>5</v>
      </c>
      <c r="I214" s="264"/>
      <c r="J214" s="265">
        <f>ROUND(I214*H214,2)</f>
        <v>0</v>
      </c>
      <c r="K214" s="261" t="s">
        <v>1</v>
      </c>
      <c r="L214" s="266"/>
      <c r="M214" s="267" t="s">
        <v>1</v>
      </c>
      <c r="N214" s="268" t="s">
        <v>44</v>
      </c>
      <c r="O214" s="92"/>
      <c r="P214" s="228">
        <f>O214*H214</f>
        <v>0</v>
      </c>
      <c r="Q214" s="228">
        <v>4.0000000000000003E-05</v>
      </c>
      <c r="R214" s="228">
        <f>Q214*H214</f>
        <v>0.00020000000000000001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141</v>
      </c>
      <c r="AT214" s="230" t="s">
        <v>137</v>
      </c>
      <c r="AU214" s="230" t="s">
        <v>89</v>
      </c>
      <c r="AY214" s="18" t="s">
        <v>122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87</v>
      </c>
      <c r="BK214" s="231">
        <f>ROUND(I214*H214,2)</f>
        <v>0</v>
      </c>
      <c r="BL214" s="18" t="s">
        <v>129</v>
      </c>
      <c r="BM214" s="230" t="s">
        <v>224</v>
      </c>
    </row>
    <row r="215" s="2" customFormat="1">
      <c r="A215" s="39"/>
      <c r="B215" s="40"/>
      <c r="C215" s="41"/>
      <c r="D215" s="232" t="s">
        <v>131</v>
      </c>
      <c r="E215" s="41"/>
      <c r="F215" s="233" t="s">
        <v>223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131</v>
      </c>
      <c r="AU215" s="18" t="s">
        <v>89</v>
      </c>
    </row>
    <row r="216" s="2" customFormat="1">
      <c r="A216" s="39"/>
      <c r="B216" s="40"/>
      <c r="C216" s="41"/>
      <c r="D216" s="232" t="s">
        <v>143</v>
      </c>
      <c r="E216" s="41"/>
      <c r="F216" s="269" t="s">
        <v>144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143</v>
      </c>
      <c r="AU216" s="18" t="s">
        <v>89</v>
      </c>
    </row>
    <row r="217" s="15" customFormat="1">
      <c r="A217" s="15"/>
      <c r="B217" s="270"/>
      <c r="C217" s="271"/>
      <c r="D217" s="232" t="s">
        <v>133</v>
      </c>
      <c r="E217" s="272" t="s">
        <v>1</v>
      </c>
      <c r="F217" s="273" t="s">
        <v>145</v>
      </c>
      <c r="G217" s="271"/>
      <c r="H217" s="272" t="s">
        <v>1</v>
      </c>
      <c r="I217" s="274"/>
      <c r="J217" s="271"/>
      <c r="K217" s="271"/>
      <c r="L217" s="275"/>
      <c r="M217" s="276"/>
      <c r="N217" s="277"/>
      <c r="O217" s="277"/>
      <c r="P217" s="277"/>
      <c r="Q217" s="277"/>
      <c r="R217" s="277"/>
      <c r="S217" s="277"/>
      <c r="T217" s="27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9" t="s">
        <v>133</v>
      </c>
      <c r="AU217" s="279" t="s">
        <v>89</v>
      </c>
      <c r="AV217" s="15" t="s">
        <v>87</v>
      </c>
      <c r="AW217" s="15" t="s">
        <v>35</v>
      </c>
      <c r="AX217" s="15" t="s">
        <v>79</v>
      </c>
      <c r="AY217" s="279" t="s">
        <v>122</v>
      </c>
    </row>
    <row r="218" s="13" customFormat="1">
      <c r="A218" s="13"/>
      <c r="B218" s="237"/>
      <c r="C218" s="238"/>
      <c r="D218" s="232" t="s">
        <v>133</v>
      </c>
      <c r="E218" s="239" t="s">
        <v>1</v>
      </c>
      <c r="F218" s="240" t="s">
        <v>340</v>
      </c>
      <c r="G218" s="238"/>
      <c r="H218" s="241">
        <v>5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133</v>
      </c>
      <c r="AU218" s="247" t="s">
        <v>89</v>
      </c>
      <c r="AV218" s="13" t="s">
        <v>89</v>
      </c>
      <c r="AW218" s="13" t="s">
        <v>35</v>
      </c>
      <c r="AX218" s="13" t="s">
        <v>87</v>
      </c>
      <c r="AY218" s="247" t="s">
        <v>122</v>
      </c>
    </row>
    <row r="219" s="2" customFormat="1" ht="16.5" customHeight="1">
      <c r="A219" s="39"/>
      <c r="B219" s="40"/>
      <c r="C219" s="259" t="s">
        <v>225</v>
      </c>
      <c r="D219" s="259" t="s">
        <v>137</v>
      </c>
      <c r="E219" s="260" t="s">
        <v>226</v>
      </c>
      <c r="F219" s="261" t="s">
        <v>227</v>
      </c>
      <c r="G219" s="262" t="s">
        <v>140</v>
      </c>
      <c r="H219" s="263">
        <v>0.5</v>
      </c>
      <c r="I219" s="264"/>
      <c r="J219" s="265">
        <f>ROUND(I219*H219,2)</f>
        <v>0</v>
      </c>
      <c r="K219" s="261" t="s">
        <v>1</v>
      </c>
      <c r="L219" s="266"/>
      <c r="M219" s="267" t="s">
        <v>1</v>
      </c>
      <c r="N219" s="268" t="s">
        <v>44</v>
      </c>
      <c r="O219" s="92"/>
      <c r="P219" s="228">
        <f>O219*H219</f>
        <v>0</v>
      </c>
      <c r="Q219" s="228">
        <v>0.0025000000000000001</v>
      </c>
      <c r="R219" s="228">
        <f>Q219*H219</f>
        <v>0.00125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141</v>
      </c>
      <c r="AT219" s="230" t="s">
        <v>137</v>
      </c>
      <c r="AU219" s="230" t="s">
        <v>89</v>
      </c>
      <c r="AY219" s="18" t="s">
        <v>122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87</v>
      </c>
      <c r="BK219" s="231">
        <f>ROUND(I219*H219,2)</f>
        <v>0</v>
      </c>
      <c r="BL219" s="18" t="s">
        <v>129</v>
      </c>
      <c r="BM219" s="230" t="s">
        <v>228</v>
      </c>
    </row>
    <row r="220" s="2" customFormat="1">
      <c r="A220" s="39"/>
      <c r="B220" s="40"/>
      <c r="C220" s="41"/>
      <c r="D220" s="232" t="s">
        <v>131</v>
      </c>
      <c r="E220" s="41"/>
      <c r="F220" s="233" t="s">
        <v>227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131</v>
      </c>
      <c r="AU220" s="18" t="s">
        <v>89</v>
      </c>
    </row>
    <row r="221" s="15" customFormat="1">
      <c r="A221" s="15"/>
      <c r="B221" s="270"/>
      <c r="C221" s="271"/>
      <c r="D221" s="232" t="s">
        <v>133</v>
      </c>
      <c r="E221" s="272" t="s">
        <v>1</v>
      </c>
      <c r="F221" s="273" t="s">
        <v>145</v>
      </c>
      <c r="G221" s="271"/>
      <c r="H221" s="272" t="s">
        <v>1</v>
      </c>
      <c r="I221" s="274"/>
      <c r="J221" s="271"/>
      <c r="K221" s="271"/>
      <c r="L221" s="275"/>
      <c r="M221" s="276"/>
      <c r="N221" s="277"/>
      <c r="O221" s="277"/>
      <c r="P221" s="277"/>
      <c r="Q221" s="277"/>
      <c r="R221" s="277"/>
      <c r="S221" s="277"/>
      <c r="T221" s="27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9" t="s">
        <v>133</v>
      </c>
      <c r="AU221" s="279" t="s">
        <v>89</v>
      </c>
      <c r="AV221" s="15" t="s">
        <v>87</v>
      </c>
      <c r="AW221" s="15" t="s">
        <v>35</v>
      </c>
      <c r="AX221" s="15" t="s">
        <v>79</v>
      </c>
      <c r="AY221" s="279" t="s">
        <v>122</v>
      </c>
    </row>
    <row r="222" s="13" customFormat="1">
      <c r="A222" s="13"/>
      <c r="B222" s="237"/>
      <c r="C222" s="238"/>
      <c r="D222" s="232" t="s">
        <v>133</v>
      </c>
      <c r="E222" s="239" t="s">
        <v>1</v>
      </c>
      <c r="F222" s="240" t="s">
        <v>339</v>
      </c>
      <c r="G222" s="238"/>
      <c r="H222" s="241">
        <v>0.5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133</v>
      </c>
      <c r="AU222" s="247" t="s">
        <v>89</v>
      </c>
      <c r="AV222" s="13" t="s">
        <v>89</v>
      </c>
      <c r="AW222" s="13" t="s">
        <v>35</v>
      </c>
      <c r="AX222" s="13" t="s">
        <v>87</v>
      </c>
      <c r="AY222" s="247" t="s">
        <v>122</v>
      </c>
    </row>
    <row r="223" s="2" customFormat="1" ht="33" customHeight="1">
      <c r="A223" s="39"/>
      <c r="B223" s="40"/>
      <c r="C223" s="219" t="s">
        <v>229</v>
      </c>
      <c r="D223" s="219" t="s">
        <v>124</v>
      </c>
      <c r="E223" s="220" t="s">
        <v>230</v>
      </c>
      <c r="F223" s="221" t="s">
        <v>231</v>
      </c>
      <c r="G223" s="222" t="s">
        <v>140</v>
      </c>
      <c r="H223" s="223">
        <v>5.2000000000000002</v>
      </c>
      <c r="I223" s="224"/>
      <c r="J223" s="225">
        <f>ROUND(I223*H223,2)</f>
        <v>0</v>
      </c>
      <c r="K223" s="221" t="s">
        <v>163</v>
      </c>
      <c r="L223" s="45"/>
      <c r="M223" s="226" t="s">
        <v>1</v>
      </c>
      <c r="N223" s="227" t="s">
        <v>44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129</v>
      </c>
      <c r="AT223" s="230" t="s">
        <v>124</v>
      </c>
      <c r="AU223" s="230" t="s">
        <v>89</v>
      </c>
      <c r="AY223" s="18" t="s">
        <v>122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87</v>
      </c>
      <c r="BK223" s="231">
        <f>ROUND(I223*H223,2)</f>
        <v>0</v>
      </c>
      <c r="BL223" s="18" t="s">
        <v>129</v>
      </c>
      <c r="BM223" s="230" t="s">
        <v>232</v>
      </c>
    </row>
    <row r="224" s="2" customFormat="1">
      <c r="A224" s="39"/>
      <c r="B224" s="40"/>
      <c r="C224" s="41"/>
      <c r="D224" s="232" t="s">
        <v>131</v>
      </c>
      <c r="E224" s="41"/>
      <c r="F224" s="233" t="s">
        <v>233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131</v>
      </c>
      <c r="AU224" s="18" t="s">
        <v>89</v>
      </c>
    </row>
    <row r="225" s="15" customFormat="1">
      <c r="A225" s="15"/>
      <c r="B225" s="270"/>
      <c r="C225" s="271"/>
      <c r="D225" s="232" t="s">
        <v>133</v>
      </c>
      <c r="E225" s="272" t="s">
        <v>1</v>
      </c>
      <c r="F225" s="273" t="s">
        <v>145</v>
      </c>
      <c r="G225" s="271"/>
      <c r="H225" s="272" t="s">
        <v>1</v>
      </c>
      <c r="I225" s="274"/>
      <c r="J225" s="271"/>
      <c r="K225" s="271"/>
      <c r="L225" s="275"/>
      <c r="M225" s="276"/>
      <c r="N225" s="277"/>
      <c r="O225" s="277"/>
      <c r="P225" s="277"/>
      <c r="Q225" s="277"/>
      <c r="R225" s="277"/>
      <c r="S225" s="277"/>
      <c r="T225" s="27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9" t="s">
        <v>133</v>
      </c>
      <c r="AU225" s="279" t="s">
        <v>89</v>
      </c>
      <c r="AV225" s="15" t="s">
        <v>87</v>
      </c>
      <c r="AW225" s="15" t="s">
        <v>35</v>
      </c>
      <c r="AX225" s="15" t="s">
        <v>79</v>
      </c>
      <c r="AY225" s="279" t="s">
        <v>122</v>
      </c>
    </row>
    <row r="226" s="13" customFormat="1">
      <c r="A226" s="13"/>
      <c r="B226" s="237"/>
      <c r="C226" s="238"/>
      <c r="D226" s="232" t="s">
        <v>133</v>
      </c>
      <c r="E226" s="239" t="s">
        <v>1</v>
      </c>
      <c r="F226" s="240" t="s">
        <v>344</v>
      </c>
      <c r="G226" s="238"/>
      <c r="H226" s="241">
        <v>5.2000000000000002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133</v>
      </c>
      <c r="AU226" s="247" t="s">
        <v>89</v>
      </c>
      <c r="AV226" s="13" t="s">
        <v>89</v>
      </c>
      <c r="AW226" s="13" t="s">
        <v>35</v>
      </c>
      <c r="AX226" s="13" t="s">
        <v>87</v>
      </c>
      <c r="AY226" s="247" t="s">
        <v>122</v>
      </c>
    </row>
    <row r="227" s="2" customFormat="1" ht="33" customHeight="1">
      <c r="A227" s="39"/>
      <c r="B227" s="40"/>
      <c r="C227" s="219" t="s">
        <v>235</v>
      </c>
      <c r="D227" s="219" t="s">
        <v>124</v>
      </c>
      <c r="E227" s="220" t="s">
        <v>236</v>
      </c>
      <c r="F227" s="221" t="s">
        <v>237</v>
      </c>
      <c r="G227" s="222" t="s">
        <v>140</v>
      </c>
      <c r="H227" s="223">
        <v>45</v>
      </c>
      <c r="I227" s="224"/>
      <c r="J227" s="225">
        <f>ROUND(I227*H227,2)</f>
        <v>0</v>
      </c>
      <c r="K227" s="221" t="s">
        <v>163</v>
      </c>
      <c r="L227" s="45"/>
      <c r="M227" s="226" t="s">
        <v>1</v>
      </c>
      <c r="N227" s="227" t="s">
        <v>44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129</v>
      </c>
      <c r="AT227" s="230" t="s">
        <v>124</v>
      </c>
      <c r="AU227" s="230" t="s">
        <v>89</v>
      </c>
      <c r="AY227" s="18" t="s">
        <v>122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87</v>
      </c>
      <c r="BK227" s="231">
        <f>ROUND(I227*H227,2)</f>
        <v>0</v>
      </c>
      <c r="BL227" s="18" t="s">
        <v>129</v>
      </c>
      <c r="BM227" s="230" t="s">
        <v>238</v>
      </c>
    </row>
    <row r="228" s="2" customFormat="1">
      <c r="A228" s="39"/>
      <c r="B228" s="40"/>
      <c r="C228" s="41"/>
      <c r="D228" s="232" t="s">
        <v>131</v>
      </c>
      <c r="E228" s="41"/>
      <c r="F228" s="233" t="s">
        <v>239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131</v>
      </c>
      <c r="AU228" s="18" t="s">
        <v>89</v>
      </c>
    </row>
    <row r="229" s="15" customFormat="1">
      <c r="A229" s="15"/>
      <c r="B229" s="270"/>
      <c r="C229" s="271"/>
      <c r="D229" s="232" t="s">
        <v>133</v>
      </c>
      <c r="E229" s="272" t="s">
        <v>1</v>
      </c>
      <c r="F229" s="273" t="s">
        <v>145</v>
      </c>
      <c r="G229" s="271"/>
      <c r="H229" s="272" t="s">
        <v>1</v>
      </c>
      <c r="I229" s="274"/>
      <c r="J229" s="271"/>
      <c r="K229" s="271"/>
      <c r="L229" s="275"/>
      <c r="M229" s="276"/>
      <c r="N229" s="277"/>
      <c r="O229" s="277"/>
      <c r="P229" s="277"/>
      <c r="Q229" s="277"/>
      <c r="R229" s="277"/>
      <c r="S229" s="277"/>
      <c r="T229" s="27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9" t="s">
        <v>133</v>
      </c>
      <c r="AU229" s="279" t="s">
        <v>89</v>
      </c>
      <c r="AV229" s="15" t="s">
        <v>87</v>
      </c>
      <c r="AW229" s="15" t="s">
        <v>35</v>
      </c>
      <c r="AX229" s="15" t="s">
        <v>79</v>
      </c>
      <c r="AY229" s="279" t="s">
        <v>122</v>
      </c>
    </row>
    <row r="230" s="13" customFormat="1">
      <c r="A230" s="13"/>
      <c r="B230" s="237"/>
      <c r="C230" s="238"/>
      <c r="D230" s="232" t="s">
        <v>133</v>
      </c>
      <c r="E230" s="239" t="s">
        <v>1</v>
      </c>
      <c r="F230" s="240" t="s">
        <v>345</v>
      </c>
      <c r="G230" s="238"/>
      <c r="H230" s="241">
        <v>45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133</v>
      </c>
      <c r="AU230" s="247" t="s">
        <v>89</v>
      </c>
      <c r="AV230" s="13" t="s">
        <v>89</v>
      </c>
      <c r="AW230" s="13" t="s">
        <v>35</v>
      </c>
      <c r="AX230" s="13" t="s">
        <v>87</v>
      </c>
      <c r="AY230" s="247" t="s">
        <v>122</v>
      </c>
    </row>
    <row r="231" s="2" customFormat="1" ht="24.15" customHeight="1">
      <c r="A231" s="39"/>
      <c r="B231" s="40"/>
      <c r="C231" s="219" t="s">
        <v>241</v>
      </c>
      <c r="D231" s="219" t="s">
        <v>124</v>
      </c>
      <c r="E231" s="220" t="s">
        <v>242</v>
      </c>
      <c r="F231" s="221" t="s">
        <v>243</v>
      </c>
      <c r="G231" s="222" t="s">
        <v>140</v>
      </c>
      <c r="H231" s="223">
        <v>5.2000000000000002</v>
      </c>
      <c r="I231" s="224"/>
      <c r="J231" s="225">
        <f>ROUND(I231*H231,2)</f>
        <v>0</v>
      </c>
      <c r="K231" s="221" t="s">
        <v>128</v>
      </c>
      <c r="L231" s="45"/>
      <c r="M231" s="226" t="s">
        <v>1</v>
      </c>
      <c r="N231" s="227" t="s">
        <v>44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129</v>
      </c>
      <c r="AT231" s="230" t="s">
        <v>124</v>
      </c>
      <c r="AU231" s="230" t="s">
        <v>89</v>
      </c>
      <c r="AY231" s="18" t="s">
        <v>122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87</v>
      </c>
      <c r="BK231" s="231">
        <f>ROUND(I231*H231,2)</f>
        <v>0</v>
      </c>
      <c r="BL231" s="18" t="s">
        <v>129</v>
      </c>
      <c r="BM231" s="230" t="s">
        <v>244</v>
      </c>
    </row>
    <row r="232" s="2" customFormat="1">
      <c r="A232" s="39"/>
      <c r="B232" s="40"/>
      <c r="C232" s="41"/>
      <c r="D232" s="232" t="s">
        <v>131</v>
      </c>
      <c r="E232" s="41"/>
      <c r="F232" s="233" t="s">
        <v>245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131</v>
      </c>
      <c r="AU232" s="18" t="s">
        <v>89</v>
      </c>
    </row>
    <row r="233" s="15" customFormat="1">
      <c r="A233" s="15"/>
      <c r="B233" s="270"/>
      <c r="C233" s="271"/>
      <c r="D233" s="232" t="s">
        <v>133</v>
      </c>
      <c r="E233" s="272" t="s">
        <v>1</v>
      </c>
      <c r="F233" s="273" t="s">
        <v>145</v>
      </c>
      <c r="G233" s="271"/>
      <c r="H233" s="272" t="s">
        <v>1</v>
      </c>
      <c r="I233" s="274"/>
      <c r="J233" s="271"/>
      <c r="K233" s="271"/>
      <c r="L233" s="275"/>
      <c r="M233" s="276"/>
      <c r="N233" s="277"/>
      <c r="O233" s="277"/>
      <c r="P233" s="277"/>
      <c r="Q233" s="277"/>
      <c r="R233" s="277"/>
      <c r="S233" s="277"/>
      <c r="T233" s="27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9" t="s">
        <v>133</v>
      </c>
      <c r="AU233" s="279" t="s">
        <v>89</v>
      </c>
      <c r="AV233" s="15" t="s">
        <v>87</v>
      </c>
      <c r="AW233" s="15" t="s">
        <v>35</v>
      </c>
      <c r="AX233" s="15" t="s">
        <v>79</v>
      </c>
      <c r="AY233" s="279" t="s">
        <v>122</v>
      </c>
    </row>
    <row r="234" s="13" customFormat="1">
      <c r="A234" s="13"/>
      <c r="B234" s="237"/>
      <c r="C234" s="238"/>
      <c r="D234" s="232" t="s">
        <v>133</v>
      </c>
      <c r="E234" s="239" t="s">
        <v>1</v>
      </c>
      <c r="F234" s="240" t="s">
        <v>346</v>
      </c>
      <c r="G234" s="238"/>
      <c r="H234" s="241">
        <v>5.2000000000000002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133</v>
      </c>
      <c r="AU234" s="247" t="s">
        <v>89</v>
      </c>
      <c r="AV234" s="13" t="s">
        <v>89</v>
      </c>
      <c r="AW234" s="13" t="s">
        <v>35</v>
      </c>
      <c r="AX234" s="13" t="s">
        <v>87</v>
      </c>
      <c r="AY234" s="247" t="s">
        <v>122</v>
      </c>
    </row>
    <row r="235" s="2" customFormat="1" ht="24.15" customHeight="1">
      <c r="A235" s="39"/>
      <c r="B235" s="40"/>
      <c r="C235" s="219" t="s">
        <v>247</v>
      </c>
      <c r="D235" s="219" t="s">
        <v>124</v>
      </c>
      <c r="E235" s="220" t="s">
        <v>248</v>
      </c>
      <c r="F235" s="221" t="s">
        <v>249</v>
      </c>
      <c r="G235" s="222" t="s">
        <v>140</v>
      </c>
      <c r="H235" s="223">
        <v>45</v>
      </c>
      <c r="I235" s="224"/>
      <c r="J235" s="225">
        <f>ROUND(I235*H235,2)</f>
        <v>0</v>
      </c>
      <c r="K235" s="221" t="s">
        <v>250</v>
      </c>
      <c r="L235" s="45"/>
      <c r="M235" s="226" t="s">
        <v>1</v>
      </c>
      <c r="N235" s="227" t="s">
        <v>44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129</v>
      </c>
      <c r="AT235" s="230" t="s">
        <v>124</v>
      </c>
      <c r="AU235" s="230" t="s">
        <v>89</v>
      </c>
      <c r="AY235" s="18" t="s">
        <v>122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87</v>
      </c>
      <c r="BK235" s="231">
        <f>ROUND(I235*H235,2)</f>
        <v>0</v>
      </c>
      <c r="BL235" s="18" t="s">
        <v>129</v>
      </c>
      <c r="BM235" s="230" t="s">
        <v>251</v>
      </c>
    </row>
    <row r="236" s="2" customFormat="1">
      <c r="A236" s="39"/>
      <c r="B236" s="40"/>
      <c r="C236" s="41"/>
      <c r="D236" s="232" t="s">
        <v>131</v>
      </c>
      <c r="E236" s="41"/>
      <c r="F236" s="233" t="s">
        <v>252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131</v>
      </c>
      <c r="AU236" s="18" t="s">
        <v>89</v>
      </c>
    </row>
    <row r="237" s="15" customFormat="1">
      <c r="A237" s="15"/>
      <c r="B237" s="270"/>
      <c r="C237" s="271"/>
      <c r="D237" s="232" t="s">
        <v>133</v>
      </c>
      <c r="E237" s="272" t="s">
        <v>1</v>
      </c>
      <c r="F237" s="273" t="s">
        <v>145</v>
      </c>
      <c r="G237" s="271"/>
      <c r="H237" s="272" t="s">
        <v>1</v>
      </c>
      <c r="I237" s="274"/>
      <c r="J237" s="271"/>
      <c r="K237" s="271"/>
      <c r="L237" s="275"/>
      <c r="M237" s="276"/>
      <c r="N237" s="277"/>
      <c r="O237" s="277"/>
      <c r="P237" s="277"/>
      <c r="Q237" s="277"/>
      <c r="R237" s="277"/>
      <c r="S237" s="277"/>
      <c r="T237" s="27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9" t="s">
        <v>133</v>
      </c>
      <c r="AU237" s="279" t="s">
        <v>89</v>
      </c>
      <c r="AV237" s="15" t="s">
        <v>87</v>
      </c>
      <c r="AW237" s="15" t="s">
        <v>35</v>
      </c>
      <c r="AX237" s="15" t="s">
        <v>79</v>
      </c>
      <c r="AY237" s="279" t="s">
        <v>122</v>
      </c>
    </row>
    <row r="238" s="13" customFormat="1">
      <c r="A238" s="13"/>
      <c r="B238" s="237"/>
      <c r="C238" s="238"/>
      <c r="D238" s="232" t="s">
        <v>133</v>
      </c>
      <c r="E238" s="239" t="s">
        <v>1</v>
      </c>
      <c r="F238" s="240" t="s">
        <v>347</v>
      </c>
      <c r="G238" s="238"/>
      <c r="H238" s="241">
        <v>45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133</v>
      </c>
      <c r="AU238" s="247" t="s">
        <v>89</v>
      </c>
      <c r="AV238" s="13" t="s">
        <v>89</v>
      </c>
      <c r="AW238" s="13" t="s">
        <v>35</v>
      </c>
      <c r="AX238" s="13" t="s">
        <v>87</v>
      </c>
      <c r="AY238" s="247" t="s">
        <v>122</v>
      </c>
    </row>
    <row r="239" s="2" customFormat="1" ht="24.15" customHeight="1">
      <c r="A239" s="39"/>
      <c r="B239" s="40"/>
      <c r="C239" s="219" t="s">
        <v>254</v>
      </c>
      <c r="D239" s="219" t="s">
        <v>124</v>
      </c>
      <c r="E239" s="220" t="s">
        <v>255</v>
      </c>
      <c r="F239" s="221" t="s">
        <v>256</v>
      </c>
      <c r="G239" s="222" t="s">
        <v>140</v>
      </c>
      <c r="H239" s="223">
        <v>45</v>
      </c>
      <c r="I239" s="224"/>
      <c r="J239" s="225">
        <f>ROUND(I239*H239,2)</f>
        <v>0</v>
      </c>
      <c r="K239" s="221" t="s">
        <v>128</v>
      </c>
      <c r="L239" s="45"/>
      <c r="M239" s="226" t="s">
        <v>1</v>
      </c>
      <c r="N239" s="227" t="s">
        <v>44</v>
      </c>
      <c r="O239" s="92"/>
      <c r="P239" s="228">
        <f>O239*H239</f>
        <v>0</v>
      </c>
      <c r="Q239" s="228">
        <v>5.0000000000000002E-05</v>
      </c>
      <c r="R239" s="228">
        <f>Q239*H239</f>
        <v>0.0022500000000000003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129</v>
      </c>
      <c r="AT239" s="230" t="s">
        <v>124</v>
      </c>
      <c r="AU239" s="230" t="s">
        <v>89</v>
      </c>
      <c r="AY239" s="18" t="s">
        <v>122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87</v>
      </c>
      <c r="BK239" s="231">
        <f>ROUND(I239*H239,2)</f>
        <v>0</v>
      </c>
      <c r="BL239" s="18" t="s">
        <v>129</v>
      </c>
      <c r="BM239" s="230" t="s">
        <v>257</v>
      </c>
    </row>
    <row r="240" s="2" customFormat="1">
      <c r="A240" s="39"/>
      <c r="B240" s="40"/>
      <c r="C240" s="41"/>
      <c r="D240" s="232" t="s">
        <v>131</v>
      </c>
      <c r="E240" s="41"/>
      <c r="F240" s="233" t="s">
        <v>258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131</v>
      </c>
      <c r="AU240" s="18" t="s">
        <v>89</v>
      </c>
    </row>
    <row r="241" s="15" customFormat="1">
      <c r="A241" s="15"/>
      <c r="B241" s="270"/>
      <c r="C241" s="271"/>
      <c r="D241" s="232" t="s">
        <v>133</v>
      </c>
      <c r="E241" s="272" t="s">
        <v>1</v>
      </c>
      <c r="F241" s="273" t="s">
        <v>145</v>
      </c>
      <c r="G241" s="271"/>
      <c r="H241" s="272" t="s">
        <v>1</v>
      </c>
      <c r="I241" s="274"/>
      <c r="J241" s="271"/>
      <c r="K241" s="271"/>
      <c r="L241" s="275"/>
      <c r="M241" s="276"/>
      <c r="N241" s="277"/>
      <c r="O241" s="277"/>
      <c r="P241" s="277"/>
      <c r="Q241" s="277"/>
      <c r="R241" s="277"/>
      <c r="S241" s="277"/>
      <c r="T241" s="27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9" t="s">
        <v>133</v>
      </c>
      <c r="AU241" s="279" t="s">
        <v>89</v>
      </c>
      <c r="AV241" s="15" t="s">
        <v>87</v>
      </c>
      <c r="AW241" s="15" t="s">
        <v>35</v>
      </c>
      <c r="AX241" s="15" t="s">
        <v>79</v>
      </c>
      <c r="AY241" s="279" t="s">
        <v>122</v>
      </c>
    </row>
    <row r="242" s="13" customFormat="1">
      <c r="A242" s="13"/>
      <c r="B242" s="237"/>
      <c r="C242" s="238"/>
      <c r="D242" s="232" t="s">
        <v>133</v>
      </c>
      <c r="E242" s="239" t="s">
        <v>1</v>
      </c>
      <c r="F242" s="240" t="s">
        <v>348</v>
      </c>
      <c r="G242" s="238"/>
      <c r="H242" s="241">
        <v>45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133</v>
      </c>
      <c r="AU242" s="247" t="s">
        <v>89</v>
      </c>
      <c r="AV242" s="13" t="s">
        <v>89</v>
      </c>
      <c r="AW242" s="13" t="s">
        <v>35</v>
      </c>
      <c r="AX242" s="13" t="s">
        <v>87</v>
      </c>
      <c r="AY242" s="247" t="s">
        <v>122</v>
      </c>
    </row>
    <row r="243" s="2" customFormat="1" ht="16.5" customHeight="1">
      <c r="A243" s="39"/>
      <c r="B243" s="40"/>
      <c r="C243" s="259" t="s">
        <v>260</v>
      </c>
      <c r="D243" s="259" t="s">
        <v>137</v>
      </c>
      <c r="E243" s="260" t="s">
        <v>261</v>
      </c>
      <c r="F243" s="261" t="s">
        <v>262</v>
      </c>
      <c r="G243" s="262" t="s">
        <v>140</v>
      </c>
      <c r="H243" s="263">
        <v>45</v>
      </c>
      <c r="I243" s="264"/>
      <c r="J243" s="265">
        <f>ROUND(I243*H243,2)</f>
        <v>0</v>
      </c>
      <c r="K243" s="261" t="s">
        <v>1</v>
      </c>
      <c r="L243" s="266"/>
      <c r="M243" s="267" t="s">
        <v>1</v>
      </c>
      <c r="N243" s="268" t="s">
        <v>44</v>
      </c>
      <c r="O243" s="92"/>
      <c r="P243" s="228">
        <f>O243*H243</f>
        <v>0</v>
      </c>
      <c r="Q243" s="228">
        <v>0.0035400000000000002</v>
      </c>
      <c r="R243" s="228">
        <f>Q243*H243</f>
        <v>0.1593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141</v>
      </c>
      <c r="AT243" s="230" t="s">
        <v>137</v>
      </c>
      <c r="AU243" s="230" t="s">
        <v>89</v>
      </c>
      <c r="AY243" s="18" t="s">
        <v>122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87</v>
      </c>
      <c r="BK243" s="231">
        <f>ROUND(I243*H243,2)</f>
        <v>0</v>
      </c>
      <c r="BL243" s="18" t="s">
        <v>129</v>
      </c>
      <c r="BM243" s="230" t="s">
        <v>263</v>
      </c>
    </row>
    <row r="244" s="2" customFormat="1">
      <c r="A244" s="39"/>
      <c r="B244" s="40"/>
      <c r="C244" s="41"/>
      <c r="D244" s="232" t="s">
        <v>131</v>
      </c>
      <c r="E244" s="41"/>
      <c r="F244" s="233" t="s">
        <v>262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131</v>
      </c>
      <c r="AU244" s="18" t="s">
        <v>89</v>
      </c>
    </row>
    <row r="245" s="2" customFormat="1" ht="24.15" customHeight="1">
      <c r="A245" s="39"/>
      <c r="B245" s="40"/>
      <c r="C245" s="219" t="s">
        <v>264</v>
      </c>
      <c r="D245" s="219" t="s">
        <v>124</v>
      </c>
      <c r="E245" s="220" t="s">
        <v>265</v>
      </c>
      <c r="F245" s="221" t="s">
        <v>266</v>
      </c>
      <c r="G245" s="222" t="s">
        <v>140</v>
      </c>
      <c r="H245" s="223">
        <v>5.2000000000000002</v>
      </c>
      <c r="I245" s="224"/>
      <c r="J245" s="225">
        <f>ROUND(I245*H245,2)</f>
        <v>0</v>
      </c>
      <c r="K245" s="221" t="s">
        <v>163</v>
      </c>
      <c r="L245" s="45"/>
      <c r="M245" s="226" t="s">
        <v>1</v>
      </c>
      <c r="N245" s="227" t="s">
        <v>44</v>
      </c>
      <c r="O245" s="92"/>
      <c r="P245" s="228">
        <f>O245*H245</f>
        <v>0</v>
      </c>
      <c r="Q245" s="228">
        <v>5.0000000000000002E-05</v>
      </c>
      <c r="R245" s="228">
        <f>Q245*H245</f>
        <v>0.00026000000000000003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129</v>
      </c>
      <c r="AT245" s="230" t="s">
        <v>124</v>
      </c>
      <c r="AU245" s="230" t="s">
        <v>89</v>
      </c>
      <c r="AY245" s="18" t="s">
        <v>122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87</v>
      </c>
      <c r="BK245" s="231">
        <f>ROUND(I245*H245,2)</f>
        <v>0</v>
      </c>
      <c r="BL245" s="18" t="s">
        <v>129</v>
      </c>
      <c r="BM245" s="230" t="s">
        <v>267</v>
      </c>
    </row>
    <row r="246" s="2" customFormat="1">
      <c r="A246" s="39"/>
      <c r="B246" s="40"/>
      <c r="C246" s="41"/>
      <c r="D246" s="232" t="s">
        <v>131</v>
      </c>
      <c r="E246" s="41"/>
      <c r="F246" s="233" t="s">
        <v>268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131</v>
      </c>
      <c r="AU246" s="18" t="s">
        <v>89</v>
      </c>
    </row>
    <row r="247" s="15" customFormat="1">
      <c r="A247" s="15"/>
      <c r="B247" s="270"/>
      <c r="C247" s="271"/>
      <c r="D247" s="232" t="s">
        <v>133</v>
      </c>
      <c r="E247" s="272" t="s">
        <v>1</v>
      </c>
      <c r="F247" s="273" t="s">
        <v>145</v>
      </c>
      <c r="G247" s="271"/>
      <c r="H247" s="272" t="s">
        <v>1</v>
      </c>
      <c r="I247" s="274"/>
      <c r="J247" s="271"/>
      <c r="K247" s="271"/>
      <c r="L247" s="275"/>
      <c r="M247" s="276"/>
      <c r="N247" s="277"/>
      <c r="O247" s="277"/>
      <c r="P247" s="277"/>
      <c r="Q247" s="277"/>
      <c r="R247" s="277"/>
      <c r="S247" s="277"/>
      <c r="T247" s="27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9" t="s">
        <v>133</v>
      </c>
      <c r="AU247" s="279" t="s">
        <v>89</v>
      </c>
      <c r="AV247" s="15" t="s">
        <v>87</v>
      </c>
      <c r="AW247" s="15" t="s">
        <v>35</v>
      </c>
      <c r="AX247" s="15" t="s">
        <v>79</v>
      </c>
      <c r="AY247" s="279" t="s">
        <v>122</v>
      </c>
    </row>
    <row r="248" s="13" customFormat="1">
      <c r="A248" s="13"/>
      <c r="B248" s="237"/>
      <c r="C248" s="238"/>
      <c r="D248" s="232" t="s">
        <v>133</v>
      </c>
      <c r="E248" s="239" t="s">
        <v>1</v>
      </c>
      <c r="F248" s="240" t="s">
        <v>349</v>
      </c>
      <c r="G248" s="238"/>
      <c r="H248" s="241">
        <v>5.2000000000000002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133</v>
      </c>
      <c r="AU248" s="247" t="s">
        <v>89</v>
      </c>
      <c r="AV248" s="13" t="s">
        <v>89</v>
      </c>
      <c r="AW248" s="13" t="s">
        <v>35</v>
      </c>
      <c r="AX248" s="13" t="s">
        <v>87</v>
      </c>
      <c r="AY248" s="247" t="s">
        <v>122</v>
      </c>
    </row>
    <row r="249" s="2" customFormat="1" ht="21.75" customHeight="1">
      <c r="A249" s="39"/>
      <c r="B249" s="40"/>
      <c r="C249" s="259" t="s">
        <v>270</v>
      </c>
      <c r="D249" s="259" t="s">
        <v>137</v>
      </c>
      <c r="E249" s="260" t="s">
        <v>271</v>
      </c>
      <c r="F249" s="261" t="s">
        <v>272</v>
      </c>
      <c r="G249" s="262" t="s">
        <v>140</v>
      </c>
      <c r="H249" s="263">
        <v>5.2000000000000002</v>
      </c>
      <c r="I249" s="264"/>
      <c r="J249" s="265">
        <f>ROUND(I249*H249,2)</f>
        <v>0</v>
      </c>
      <c r="K249" s="261" t="s">
        <v>163</v>
      </c>
      <c r="L249" s="266"/>
      <c r="M249" s="267" t="s">
        <v>1</v>
      </c>
      <c r="N249" s="268" t="s">
        <v>44</v>
      </c>
      <c r="O249" s="92"/>
      <c r="P249" s="228">
        <f>O249*H249</f>
        <v>0</v>
      </c>
      <c r="Q249" s="228">
        <v>0.0047200000000000002</v>
      </c>
      <c r="R249" s="228">
        <f>Q249*H249</f>
        <v>0.024544000000000003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141</v>
      </c>
      <c r="AT249" s="230" t="s">
        <v>137</v>
      </c>
      <c r="AU249" s="230" t="s">
        <v>89</v>
      </c>
      <c r="AY249" s="18" t="s">
        <v>122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87</v>
      </c>
      <c r="BK249" s="231">
        <f>ROUND(I249*H249,2)</f>
        <v>0</v>
      </c>
      <c r="BL249" s="18" t="s">
        <v>129</v>
      </c>
      <c r="BM249" s="230" t="s">
        <v>273</v>
      </c>
    </row>
    <row r="250" s="2" customFormat="1">
      <c r="A250" s="39"/>
      <c r="B250" s="40"/>
      <c r="C250" s="41"/>
      <c r="D250" s="232" t="s">
        <v>131</v>
      </c>
      <c r="E250" s="41"/>
      <c r="F250" s="233" t="s">
        <v>272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131</v>
      </c>
      <c r="AU250" s="18" t="s">
        <v>89</v>
      </c>
    </row>
    <row r="251" s="2" customFormat="1" ht="21.75" customHeight="1">
      <c r="A251" s="39"/>
      <c r="B251" s="40"/>
      <c r="C251" s="219" t="s">
        <v>274</v>
      </c>
      <c r="D251" s="219" t="s">
        <v>124</v>
      </c>
      <c r="E251" s="220" t="s">
        <v>275</v>
      </c>
      <c r="F251" s="221" t="s">
        <v>276</v>
      </c>
      <c r="G251" s="222" t="s">
        <v>140</v>
      </c>
      <c r="H251" s="223">
        <v>502</v>
      </c>
      <c r="I251" s="224"/>
      <c r="J251" s="225">
        <f>ROUND(I251*H251,2)</f>
        <v>0</v>
      </c>
      <c r="K251" s="221" t="s">
        <v>163</v>
      </c>
      <c r="L251" s="45"/>
      <c r="M251" s="226" t="s">
        <v>1</v>
      </c>
      <c r="N251" s="227" t="s">
        <v>44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129</v>
      </c>
      <c r="AT251" s="230" t="s">
        <v>124</v>
      </c>
      <c r="AU251" s="230" t="s">
        <v>89</v>
      </c>
      <c r="AY251" s="18" t="s">
        <v>122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87</v>
      </c>
      <c r="BK251" s="231">
        <f>ROUND(I251*H251,2)</f>
        <v>0</v>
      </c>
      <c r="BL251" s="18" t="s">
        <v>129</v>
      </c>
      <c r="BM251" s="230" t="s">
        <v>277</v>
      </c>
    </row>
    <row r="252" s="2" customFormat="1">
      <c r="A252" s="39"/>
      <c r="B252" s="40"/>
      <c r="C252" s="41"/>
      <c r="D252" s="232" t="s">
        <v>131</v>
      </c>
      <c r="E252" s="41"/>
      <c r="F252" s="233" t="s">
        <v>278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131</v>
      </c>
      <c r="AU252" s="18" t="s">
        <v>89</v>
      </c>
    </row>
    <row r="253" s="15" customFormat="1">
      <c r="A253" s="15"/>
      <c r="B253" s="270"/>
      <c r="C253" s="271"/>
      <c r="D253" s="232" t="s">
        <v>133</v>
      </c>
      <c r="E253" s="272" t="s">
        <v>1</v>
      </c>
      <c r="F253" s="273" t="s">
        <v>145</v>
      </c>
      <c r="G253" s="271"/>
      <c r="H253" s="272" t="s">
        <v>1</v>
      </c>
      <c r="I253" s="274"/>
      <c r="J253" s="271"/>
      <c r="K253" s="271"/>
      <c r="L253" s="275"/>
      <c r="M253" s="276"/>
      <c r="N253" s="277"/>
      <c r="O253" s="277"/>
      <c r="P253" s="277"/>
      <c r="Q253" s="277"/>
      <c r="R253" s="277"/>
      <c r="S253" s="277"/>
      <c r="T253" s="27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9" t="s">
        <v>133</v>
      </c>
      <c r="AU253" s="279" t="s">
        <v>89</v>
      </c>
      <c r="AV253" s="15" t="s">
        <v>87</v>
      </c>
      <c r="AW253" s="15" t="s">
        <v>35</v>
      </c>
      <c r="AX253" s="15" t="s">
        <v>79</v>
      </c>
      <c r="AY253" s="279" t="s">
        <v>122</v>
      </c>
    </row>
    <row r="254" s="13" customFormat="1">
      <c r="A254" s="13"/>
      <c r="B254" s="237"/>
      <c r="C254" s="238"/>
      <c r="D254" s="232" t="s">
        <v>133</v>
      </c>
      <c r="E254" s="239" t="s">
        <v>1</v>
      </c>
      <c r="F254" s="240" t="s">
        <v>350</v>
      </c>
      <c r="G254" s="238"/>
      <c r="H254" s="241">
        <v>5.2000000000000002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133</v>
      </c>
      <c r="AU254" s="247" t="s">
        <v>89</v>
      </c>
      <c r="AV254" s="13" t="s">
        <v>89</v>
      </c>
      <c r="AW254" s="13" t="s">
        <v>35</v>
      </c>
      <c r="AX254" s="13" t="s">
        <v>79</v>
      </c>
      <c r="AY254" s="247" t="s">
        <v>122</v>
      </c>
    </row>
    <row r="255" s="13" customFormat="1">
      <c r="A255" s="13"/>
      <c r="B255" s="237"/>
      <c r="C255" s="238"/>
      <c r="D255" s="232" t="s">
        <v>133</v>
      </c>
      <c r="E255" s="239" t="s">
        <v>1</v>
      </c>
      <c r="F255" s="240" t="s">
        <v>351</v>
      </c>
      <c r="G255" s="238"/>
      <c r="H255" s="241">
        <v>46.799999999999997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133</v>
      </c>
      <c r="AU255" s="247" t="s">
        <v>89</v>
      </c>
      <c r="AV255" s="13" t="s">
        <v>89</v>
      </c>
      <c r="AW255" s="13" t="s">
        <v>35</v>
      </c>
      <c r="AX255" s="13" t="s">
        <v>79</v>
      </c>
      <c r="AY255" s="247" t="s">
        <v>122</v>
      </c>
    </row>
    <row r="256" s="13" customFormat="1">
      <c r="A256" s="13"/>
      <c r="B256" s="237"/>
      <c r="C256" s="238"/>
      <c r="D256" s="232" t="s">
        <v>133</v>
      </c>
      <c r="E256" s="239" t="s">
        <v>1</v>
      </c>
      <c r="F256" s="240" t="s">
        <v>352</v>
      </c>
      <c r="G256" s="238"/>
      <c r="H256" s="241">
        <v>45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133</v>
      </c>
      <c r="AU256" s="247" t="s">
        <v>89</v>
      </c>
      <c r="AV256" s="13" t="s">
        <v>89</v>
      </c>
      <c r="AW256" s="13" t="s">
        <v>35</v>
      </c>
      <c r="AX256" s="13" t="s">
        <v>79</v>
      </c>
      <c r="AY256" s="247" t="s">
        <v>122</v>
      </c>
    </row>
    <row r="257" s="13" customFormat="1">
      <c r="A257" s="13"/>
      <c r="B257" s="237"/>
      <c r="C257" s="238"/>
      <c r="D257" s="232" t="s">
        <v>133</v>
      </c>
      <c r="E257" s="239" t="s">
        <v>1</v>
      </c>
      <c r="F257" s="240" t="s">
        <v>353</v>
      </c>
      <c r="G257" s="238"/>
      <c r="H257" s="241">
        <v>405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133</v>
      </c>
      <c r="AU257" s="247" t="s">
        <v>89</v>
      </c>
      <c r="AV257" s="13" t="s">
        <v>89</v>
      </c>
      <c r="AW257" s="13" t="s">
        <v>35</v>
      </c>
      <c r="AX257" s="13" t="s">
        <v>79</v>
      </c>
      <c r="AY257" s="247" t="s">
        <v>122</v>
      </c>
    </row>
    <row r="258" s="14" customFormat="1">
      <c r="A258" s="14"/>
      <c r="B258" s="248"/>
      <c r="C258" s="249"/>
      <c r="D258" s="232" t="s">
        <v>133</v>
      </c>
      <c r="E258" s="250" t="s">
        <v>1</v>
      </c>
      <c r="F258" s="251" t="s">
        <v>136</v>
      </c>
      <c r="G258" s="249"/>
      <c r="H258" s="252">
        <v>502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8" t="s">
        <v>133</v>
      </c>
      <c r="AU258" s="258" t="s">
        <v>89</v>
      </c>
      <c r="AV258" s="14" t="s">
        <v>129</v>
      </c>
      <c r="AW258" s="14" t="s">
        <v>35</v>
      </c>
      <c r="AX258" s="14" t="s">
        <v>87</v>
      </c>
      <c r="AY258" s="258" t="s">
        <v>122</v>
      </c>
    </row>
    <row r="259" s="2" customFormat="1" ht="33" customHeight="1">
      <c r="A259" s="39"/>
      <c r="B259" s="40"/>
      <c r="C259" s="219" t="s">
        <v>283</v>
      </c>
      <c r="D259" s="219" t="s">
        <v>124</v>
      </c>
      <c r="E259" s="220" t="s">
        <v>284</v>
      </c>
      <c r="F259" s="221" t="s">
        <v>285</v>
      </c>
      <c r="G259" s="222" t="s">
        <v>286</v>
      </c>
      <c r="H259" s="223">
        <v>1.3999999999999999</v>
      </c>
      <c r="I259" s="224"/>
      <c r="J259" s="225">
        <f>ROUND(I259*H259,2)</f>
        <v>0</v>
      </c>
      <c r="K259" s="221" t="s">
        <v>128</v>
      </c>
      <c r="L259" s="45"/>
      <c r="M259" s="226" t="s">
        <v>1</v>
      </c>
      <c r="N259" s="227" t="s">
        <v>44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129</v>
      </c>
      <c r="AT259" s="230" t="s">
        <v>124</v>
      </c>
      <c r="AU259" s="230" t="s">
        <v>89</v>
      </c>
      <c r="AY259" s="18" t="s">
        <v>122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87</v>
      </c>
      <c r="BK259" s="231">
        <f>ROUND(I259*H259,2)</f>
        <v>0</v>
      </c>
      <c r="BL259" s="18" t="s">
        <v>129</v>
      </c>
      <c r="BM259" s="230" t="s">
        <v>287</v>
      </c>
    </row>
    <row r="260" s="2" customFormat="1">
      <c r="A260" s="39"/>
      <c r="B260" s="40"/>
      <c r="C260" s="41"/>
      <c r="D260" s="232" t="s">
        <v>131</v>
      </c>
      <c r="E260" s="41"/>
      <c r="F260" s="233" t="s">
        <v>288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131</v>
      </c>
      <c r="AU260" s="18" t="s">
        <v>89</v>
      </c>
    </row>
    <row r="261" s="15" customFormat="1">
      <c r="A261" s="15"/>
      <c r="B261" s="270"/>
      <c r="C261" s="271"/>
      <c r="D261" s="232" t="s">
        <v>133</v>
      </c>
      <c r="E261" s="272" t="s">
        <v>1</v>
      </c>
      <c r="F261" s="273" t="s">
        <v>145</v>
      </c>
      <c r="G261" s="271"/>
      <c r="H261" s="272" t="s">
        <v>1</v>
      </c>
      <c r="I261" s="274"/>
      <c r="J261" s="271"/>
      <c r="K261" s="271"/>
      <c r="L261" s="275"/>
      <c r="M261" s="276"/>
      <c r="N261" s="277"/>
      <c r="O261" s="277"/>
      <c r="P261" s="277"/>
      <c r="Q261" s="277"/>
      <c r="R261" s="277"/>
      <c r="S261" s="277"/>
      <c r="T261" s="27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9" t="s">
        <v>133</v>
      </c>
      <c r="AU261" s="279" t="s">
        <v>89</v>
      </c>
      <c r="AV261" s="15" t="s">
        <v>87</v>
      </c>
      <c r="AW261" s="15" t="s">
        <v>35</v>
      </c>
      <c r="AX261" s="15" t="s">
        <v>79</v>
      </c>
      <c r="AY261" s="279" t="s">
        <v>122</v>
      </c>
    </row>
    <row r="262" s="13" customFormat="1">
      <c r="A262" s="13"/>
      <c r="B262" s="237"/>
      <c r="C262" s="238"/>
      <c r="D262" s="232" t="s">
        <v>133</v>
      </c>
      <c r="E262" s="239" t="s">
        <v>1</v>
      </c>
      <c r="F262" s="240" t="s">
        <v>289</v>
      </c>
      <c r="G262" s="238"/>
      <c r="H262" s="241">
        <v>52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133</v>
      </c>
      <c r="AU262" s="247" t="s">
        <v>89</v>
      </c>
      <c r="AV262" s="13" t="s">
        <v>89</v>
      </c>
      <c r="AW262" s="13" t="s">
        <v>35</v>
      </c>
      <c r="AX262" s="13" t="s">
        <v>79</v>
      </c>
      <c r="AY262" s="247" t="s">
        <v>122</v>
      </c>
    </row>
    <row r="263" s="13" customFormat="1">
      <c r="A263" s="13"/>
      <c r="B263" s="237"/>
      <c r="C263" s="238"/>
      <c r="D263" s="232" t="s">
        <v>133</v>
      </c>
      <c r="E263" s="239" t="s">
        <v>1</v>
      </c>
      <c r="F263" s="240" t="s">
        <v>290</v>
      </c>
      <c r="G263" s="238"/>
      <c r="H263" s="241">
        <v>450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133</v>
      </c>
      <c r="AU263" s="247" t="s">
        <v>89</v>
      </c>
      <c r="AV263" s="13" t="s">
        <v>89</v>
      </c>
      <c r="AW263" s="13" t="s">
        <v>35</v>
      </c>
      <c r="AX263" s="13" t="s">
        <v>79</v>
      </c>
      <c r="AY263" s="247" t="s">
        <v>122</v>
      </c>
    </row>
    <row r="264" s="16" customFormat="1">
      <c r="A264" s="16"/>
      <c r="B264" s="280"/>
      <c r="C264" s="281"/>
      <c r="D264" s="232" t="s">
        <v>133</v>
      </c>
      <c r="E264" s="282" t="s">
        <v>1</v>
      </c>
      <c r="F264" s="283" t="s">
        <v>291</v>
      </c>
      <c r="G264" s="281"/>
      <c r="H264" s="284">
        <v>502</v>
      </c>
      <c r="I264" s="285"/>
      <c r="J264" s="281"/>
      <c r="K264" s="281"/>
      <c r="L264" s="286"/>
      <c r="M264" s="287"/>
      <c r="N264" s="288"/>
      <c r="O264" s="288"/>
      <c r="P264" s="288"/>
      <c r="Q264" s="288"/>
      <c r="R264" s="288"/>
      <c r="S264" s="288"/>
      <c r="T264" s="289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90" t="s">
        <v>133</v>
      </c>
      <c r="AU264" s="290" t="s">
        <v>89</v>
      </c>
      <c r="AV264" s="16" t="s">
        <v>147</v>
      </c>
      <c r="AW264" s="16" t="s">
        <v>35</v>
      </c>
      <c r="AX264" s="16" t="s">
        <v>79</v>
      </c>
      <c r="AY264" s="290" t="s">
        <v>122</v>
      </c>
    </row>
    <row r="265" s="13" customFormat="1">
      <c r="A265" s="13"/>
      <c r="B265" s="237"/>
      <c r="C265" s="238"/>
      <c r="D265" s="232" t="s">
        <v>133</v>
      </c>
      <c r="E265" s="239" t="s">
        <v>1</v>
      </c>
      <c r="F265" s="240" t="s">
        <v>292</v>
      </c>
      <c r="G265" s="238"/>
      <c r="H265" s="241">
        <v>1.3999999999999999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133</v>
      </c>
      <c r="AU265" s="247" t="s">
        <v>89</v>
      </c>
      <c r="AV265" s="13" t="s">
        <v>89</v>
      </c>
      <c r="AW265" s="13" t="s">
        <v>35</v>
      </c>
      <c r="AX265" s="13" t="s">
        <v>87</v>
      </c>
      <c r="AY265" s="247" t="s">
        <v>122</v>
      </c>
    </row>
    <row r="266" s="2" customFormat="1" ht="16.5" customHeight="1">
      <c r="A266" s="39"/>
      <c r="B266" s="40"/>
      <c r="C266" s="259" t="s">
        <v>293</v>
      </c>
      <c r="D266" s="259" t="s">
        <v>137</v>
      </c>
      <c r="E266" s="260" t="s">
        <v>294</v>
      </c>
      <c r="F266" s="261" t="s">
        <v>295</v>
      </c>
      <c r="G266" s="262" t="s">
        <v>140</v>
      </c>
      <c r="H266" s="263">
        <v>5.2000000000000002</v>
      </c>
      <c r="I266" s="264"/>
      <c r="J266" s="265">
        <f>ROUND(I266*H266,2)</f>
        <v>0</v>
      </c>
      <c r="K266" s="261" t="s">
        <v>1</v>
      </c>
      <c r="L266" s="266"/>
      <c r="M266" s="267" t="s">
        <v>1</v>
      </c>
      <c r="N266" s="268" t="s">
        <v>44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141</v>
      </c>
      <c r="AT266" s="230" t="s">
        <v>137</v>
      </c>
      <c r="AU266" s="230" t="s">
        <v>89</v>
      </c>
      <c r="AY266" s="18" t="s">
        <v>122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87</v>
      </c>
      <c r="BK266" s="231">
        <f>ROUND(I266*H266,2)</f>
        <v>0</v>
      </c>
      <c r="BL266" s="18" t="s">
        <v>129</v>
      </c>
      <c r="BM266" s="230" t="s">
        <v>296</v>
      </c>
    </row>
    <row r="267" s="2" customFormat="1">
      <c r="A267" s="39"/>
      <c r="B267" s="40"/>
      <c r="C267" s="41"/>
      <c r="D267" s="232" t="s">
        <v>131</v>
      </c>
      <c r="E267" s="41"/>
      <c r="F267" s="233" t="s">
        <v>295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131</v>
      </c>
      <c r="AU267" s="18" t="s">
        <v>89</v>
      </c>
    </row>
    <row r="268" s="15" customFormat="1">
      <c r="A268" s="15"/>
      <c r="B268" s="270"/>
      <c r="C268" s="271"/>
      <c r="D268" s="232" t="s">
        <v>133</v>
      </c>
      <c r="E268" s="272" t="s">
        <v>1</v>
      </c>
      <c r="F268" s="273" t="s">
        <v>145</v>
      </c>
      <c r="G268" s="271"/>
      <c r="H268" s="272" t="s">
        <v>1</v>
      </c>
      <c r="I268" s="274"/>
      <c r="J268" s="271"/>
      <c r="K268" s="271"/>
      <c r="L268" s="275"/>
      <c r="M268" s="276"/>
      <c r="N268" s="277"/>
      <c r="O268" s="277"/>
      <c r="P268" s="277"/>
      <c r="Q268" s="277"/>
      <c r="R268" s="277"/>
      <c r="S268" s="277"/>
      <c r="T268" s="27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9" t="s">
        <v>133</v>
      </c>
      <c r="AU268" s="279" t="s">
        <v>89</v>
      </c>
      <c r="AV268" s="15" t="s">
        <v>87</v>
      </c>
      <c r="AW268" s="15" t="s">
        <v>35</v>
      </c>
      <c r="AX268" s="15" t="s">
        <v>79</v>
      </c>
      <c r="AY268" s="279" t="s">
        <v>122</v>
      </c>
    </row>
    <row r="269" s="13" customFormat="1">
      <c r="A269" s="13"/>
      <c r="B269" s="237"/>
      <c r="C269" s="238"/>
      <c r="D269" s="232" t="s">
        <v>133</v>
      </c>
      <c r="E269" s="239" t="s">
        <v>1</v>
      </c>
      <c r="F269" s="240" t="s">
        <v>354</v>
      </c>
      <c r="G269" s="238"/>
      <c r="H269" s="241">
        <v>5.2000000000000002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133</v>
      </c>
      <c r="AU269" s="247" t="s">
        <v>89</v>
      </c>
      <c r="AV269" s="13" t="s">
        <v>89</v>
      </c>
      <c r="AW269" s="13" t="s">
        <v>35</v>
      </c>
      <c r="AX269" s="13" t="s">
        <v>87</v>
      </c>
      <c r="AY269" s="247" t="s">
        <v>122</v>
      </c>
    </row>
    <row r="270" s="2" customFormat="1" ht="24.15" customHeight="1">
      <c r="A270" s="39"/>
      <c r="B270" s="40"/>
      <c r="C270" s="259" t="s">
        <v>298</v>
      </c>
      <c r="D270" s="259" t="s">
        <v>137</v>
      </c>
      <c r="E270" s="260" t="s">
        <v>299</v>
      </c>
      <c r="F270" s="261" t="s">
        <v>300</v>
      </c>
      <c r="G270" s="262" t="s">
        <v>140</v>
      </c>
      <c r="H270" s="263">
        <v>5.2000000000000002</v>
      </c>
      <c r="I270" s="264"/>
      <c r="J270" s="265">
        <f>ROUND(I270*H270,2)</f>
        <v>0</v>
      </c>
      <c r="K270" s="261" t="s">
        <v>1</v>
      </c>
      <c r="L270" s="266"/>
      <c r="M270" s="267" t="s">
        <v>1</v>
      </c>
      <c r="N270" s="268" t="s">
        <v>44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141</v>
      </c>
      <c r="AT270" s="230" t="s">
        <v>137</v>
      </c>
      <c r="AU270" s="230" t="s">
        <v>89</v>
      </c>
      <c r="AY270" s="18" t="s">
        <v>122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87</v>
      </c>
      <c r="BK270" s="231">
        <f>ROUND(I270*H270,2)</f>
        <v>0</v>
      </c>
      <c r="BL270" s="18" t="s">
        <v>129</v>
      </c>
      <c r="BM270" s="230" t="s">
        <v>301</v>
      </c>
    </row>
    <row r="271" s="2" customFormat="1">
      <c r="A271" s="39"/>
      <c r="B271" s="40"/>
      <c r="C271" s="41"/>
      <c r="D271" s="232" t="s">
        <v>131</v>
      </c>
      <c r="E271" s="41"/>
      <c r="F271" s="233" t="s">
        <v>300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131</v>
      </c>
      <c r="AU271" s="18" t="s">
        <v>89</v>
      </c>
    </row>
    <row r="272" s="2" customFormat="1">
      <c r="A272" s="39"/>
      <c r="B272" s="40"/>
      <c r="C272" s="41"/>
      <c r="D272" s="232" t="s">
        <v>143</v>
      </c>
      <c r="E272" s="41"/>
      <c r="F272" s="269" t="s">
        <v>302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143</v>
      </c>
      <c r="AU272" s="18" t="s">
        <v>89</v>
      </c>
    </row>
    <row r="273" s="15" customFormat="1">
      <c r="A273" s="15"/>
      <c r="B273" s="270"/>
      <c r="C273" s="271"/>
      <c r="D273" s="232" t="s">
        <v>133</v>
      </c>
      <c r="E273" s="272" t="s">
        <v>1</v>
      </c>
      <c r="F273" s="273" t="s">
        <v>145</v>
      </c>
      <c r="G273" s="271"/>
      <c r="H273" s="272" t="s">
        <v>1</v>
      </c>
      <c r="I273" s="274"/>
      <c r="J273" s="271"/>
      <c r="K273" s="271"/>
      <c r="L273" s="275"/>
      <c r="M273" s="276"/>
      <c r="N273" s="277"/>
      <c r="O273" s="277"/>
      <c r="P273" s="277"/>
      <c r="Q273" s="277"/>
      <c r="R273" s="277"/>
      <c r="S273" s="277"/>
      <c r="T273" s="27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9" t="s">
        <v>133</v>
      </c>
      <c r="AU273" s="279" t="s">
        <v>89</v>
      </c>
      <c r="AV273" s="15" t="s">
        <v>87</v>
      </c>
      <c r="AW273" s="15" t="s">
        <v>35</v>
      </c>
      <c r="AX273" s="15" t="s">
        <v>79</v>
      </c>
      <c r="AY273" s="279" t="s">
        <v>122</v>
      </c>
    </row>
    <row r="274" s="13" customFormat="1">
      <c r="A274" s="13"/>
      <c r="B274" s="237"/>
      <c r="C274" s="238"/>
      <c r="D274" s="232" t="s">
        <v>133</v>
      </c>
      <c r="E274" s="239" t="s">
        <v>1</v>
      </c>
      <c r="F274" s="240" t="s">
        <v>354</v>
      </c>
      <c r="G274" s="238"/>
      <c r="H274" s="241">
        <v>5.2000000000000002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133</v>
      </c>
      <c r="AU274" s="247" t="s">
        <v>89</v>
      </c>
      <c r="AV274" s="13" t="s">
        <v>89</v>
      </c>
      <c r="AW274" s="13" t="s">
        <v>35</v>
      </c>
      <c r="AX274" s="13" t="s">
        <v>87</v>
      </c>
      <c r="AY274" s="247" t="s">
        <v>122</v>
      </c>
    </row>
    <row r="275" s="2" customFormat="1" ht="24.15" customHeight="1">
      <c r="A275" s="39"/>
      <c r="B275" s="40"/>
      <c r="C275" s="219" t="s">
        <v>303</v>
      </c>
      <c r="D275" s="219" t="s">
        <v>124</v>
      </c>
      <c r="E275" s="220" t="s">
        <v>304</v>
      </c>
      <c r="F275" s="221" t="s">
        <v>305</v>
      </c>
      <c r="G275" s="222" t="s">
        <v>306</v>
      </c>
      <c r="H275" s="223">
        <v>652</v>
      </c>
      <c r="I275" s="224"/>
      <c r="J275" s="225">
        <f>ROUND(I275*H275,2)</f>
        <v>0</v>
      </c>
      <c r="K275" s="221" t="s">
        <v>128</v>
      </c>
      <c r="L275" s="45"/>
      <c r="M275" s="226" t="s">
        <v>1</v>
      </c>
      <c r="N275" s="227" t="s">
        <v>44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129</v>
      </c>
      <c r="AT275" s="230" t="s">
        <v>124</v>
      </c>
      <c r="AU275" s="230" t="s">
        <v>89</v>
      </c>
      <c r="AY275" s="18" t="s">
        <v>122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87</v>
      </c>
      <c r="BK275" s="231">
        <f>ROUND(I275*H275,2)</f>
        <v>0</v>
      </c>
      <c r="BL275" s="18" t="s">
        <v>129</v>
      </c>
      <c r="BM275" s="230" t="s">
        <v>307</v>
      </c>
    </row>
    <row r="276" s="2" customFormat="1">
      <c r="A276" s="39"/>
      <c r="B276" s="40"/>
      <c r="C276" s="41"/>
      <c r="D276" s="232" t="s">
        <v>131</v>
      </c>
      <c r="E276" s="41"/>
      <c r="F276" s="233" t="s">
        <v>308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131</v>
      </c>
      <c r="AU276" s="18" t="s">
        <v>89</v>
      </c>
    </row>
    <row r="277" s="15" customFormat="1">
      <c r="A277" s="15"/>
      <c r="B277" s="270"/>
      <c r="C277" s="271"/>
      <c r="D277" s="232" t="s">
        <v>133</v>
      </c>
      <c r="E277" s="272" t="s">
        <v>1</v>
      </c>
      <c r="F277" s="273" t="s">
        <v>145</v>
      </c>
      <c r="G277" s="271"/>
      <c r="H277" s="272" t="s">
        <v>1</v>
      </c>
      <c r="I277" s="274"/>
      <c r="J277" s="271"/>
      <c r="K277" s="271"/>
      <c r="L277" s="275"/>
      <c r="M277" s="276"/>
      <c r="N277" s="277"/>
      <c r="O277" s="277"/>
      <c r="P277" s="277"/>
      <c r="Q277" s="277"/>
      <c r="R277" s="277"/>
      <c r="S277" s="277"/>
      <c r="T277" s="27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9" t="s">
        <v>133</v>
      </c>
      <c r="AU277" s="279" t="s">
        <v>89</v>
      </c>
      <c r="AV277" s="15" t="s">
        <v>87</v>
      </c>
      <c r="AW277" s="15" t="s">
        <v>35</v>
      </c>
      <c r="AX277" s="15" t="s">
        <v>79</v>
      </c>
      <c r="AY277" s="279" t="s">
        <v>122</v>
      </c>
    </row>
    <row r="278" s="13" customFormat="1">
      <c r="A278" s="13"/>
      <c r="B278" s="237"/>
      <c r="C278" s="238"/>
      <c r="D278" s="232" t="s">
        <v>133</v>
      </c>
      <c r="E278" s="239" t="s">
        <v>1</v>
      </c>
      <c r="F278" s="240" t="s">
        <v>309</v>
      </c>
      <c r="G278" s="238"/>
      <c r="H278" s="241">
        <v>52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133</v>
      </c>
      <c r="AU278" s="247" t="s">
        <v>89</v>
      </c>
      <c r="AV278" s="13" t="s">
        <v>89</v>
      </c>
      <c r="AW278" s="13" t="s">
        <v>35</v>
      </c>
      <c r="AX278" s="13" t="s">
        <v>79</v>
      </c>
      <c r="AY278" s="247" t="s">
        <v>122</v>
      </c>
    </row>
    <row r="279" s="13" customFormat="1">
      <c r="A279" s="13"/>
      <c r="B279" s="237"/>
      <c r="C279" s="238"/>
      <c r="D279" s="232" t="s">
        <v>133</v>
      </c>
      <c r="E279" s="239" t="s">
        <v>1</v>
      </c>
      <c r="F279" s="240" t="s">
        <v>310</v>
      </c>
      <c r="G279" s="238"/>
      <c r="H279" s="241">
        <v>600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133</v>
      </c>
      <c r="AU279" s="247" t="s">
        <v>89</v>
      </c>
      <c r="AV279" s="13" t="s">
        <v>89</v>
      </c>
      <c r="AW279" s="13" t="s">
        <v>35</v>
      </c>
      <c r="AX279" s="13" t="s">
        <v>79</v>
      </c>
      <c r="AY279" s="247" t="s">
        <v>122</v>
      </c>
    </row>
    <row r="280" s="14" customFormat="1">
      <c r="A280" s="14"/>
      <c r="B280" s="248"/>
      <c r="C280" s="249"/>
      <c r="D280" s="232" t="s">
        <v>133</v>
      </c>
      <c r="E280" s="250" t="s">
        <v>1</v>
      </c>
      <c r="F280" s="251" t="s">
        <v>136</v>
      </c>
      <c r="G280" s="249"/>
      <c r="H280" s="252">
        <v>652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133</v>
      </c>
      <c r="AU280" s="258" t="s">
        <v>89</v>
      </c>
      <c r="AV280" s="14" t="s">
        <v>129</v>
      </c>
      <c r="AW280" s="14" t="s">
        <v>35</v>
      </c>
      <c r="AX280" s="14" t="s">
        <v>87</v>
      </c>
      <c r="AY280" s="258" t="s">
        <v>122</v>
      </c>
    </row>
    <row r="281" s="2" customFormat="1" ht="16.5" customHeight="1">
      <c r="A281" s="39"/>
      <c r="B281" s="40"/>
      <c r="C281" s="259" t="s">
        <v>311</v>
      </c>
      <c r="D281" s="259" t="s">
        <v>137</v>
      </c>
      <c r="E281" s="260" t="s">
        <v>312</v>
      </c>
      <c r="F281" s="261" t="s">
        <v>313</v>
      </c>
      <c r="G281" s="262" t="s">
        <v>314</v>
      </c>
      <c r="H281" s="263">
        <v>10.039999999999999</v>
      </c>
      <c r="I281" s="264"/>
      <c r="J281" s="265">
        <f>ROUND(I281*H281,2)</f>
        <v>0</v>
      </c>
      <c r="K281" s="261" t="s">
        <v>128</v>
      </c>
      <c r="L281" s="266"/>
      <c r="M281" s="267" t="s">
        <v>1</v>
      </c>
      <c r="N281" s="268" t="s">
        <v>44</v>
      </c>
      <c r="O281" s="92"/>
      <c r="P281" s="228">
        <f>O281*H281</f>
        <v>0</v>
      </c>
      <c r="Q281" s="228">
        <v>0.20000000000000001</v>
      </c>
      <c r="R281" s="228">
        <f>Q281*H281</f>
        <v>2.008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141</v>
      </c>
      <c r="AT281" s="230" t="s">
        <v>137</v>
      </c>
      <c r="AU281" s="230" t="s">
        <v>89</v>
      </c>
      <c r="AY281" s="18" t="s">
        <v>122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87</v>
      </c>
      <c r="BK281" s="231">
        <f>ROUND(I281*H281,2)</f>
        <v>0</v>
      </c>
      <c r="BL281" s="18" t="s">
        <v>129</v>
      </c>
      <c r="BM281" s="230" t="s">
        <v>315</v>
      </c>
    </row>
    <row r="282" s="2" customFormat="1">
      <c r="A282" s="39"/>
      <c r="B282" s="40"/>
      <c r="C282" s="41"/>
      <c r="D282" s="232" t="s">
        <v>131</v>
      </c>
      <c r="E282" s="41"/>
      <c r="F282" s="233" t="s">
        <v>313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131</v>
      </c>
      <c r="AU282" s="18" t="s">
        <v>89</v>
      </c>
    </row>
    <row r="283" s="13" customFormat="1">
      <c r="A283" s="13"/>
      <c r="B283" s="237"/>
      <c r="C283" s="238"/>
      <c r="D283" s="232" t="s">
        <v>133</v>
      </c>
      <c r="E283" s="239" t="s">
        <v>1</v>
      </c>
      <c r="F283" s="240" t="s">
        <v>316</v>
      </c>
      <c r="G283" s="238"/>
      <c r="H283" s="241">
        <v>10.039999999999999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133</v>
      </c>
      <c r="AU283" s="247" t="s">
        <v>89</v>
      </c>
      <c r="AV283" s="13" t="s">
        <v>89</v>
      </c>
      <c r="AW283" s="13" t="s">
        <v>35</v>
      </c>
      <c r="AX283" s="13" t="s">
        <v>87</v>
      </c>
      <c r="AY283" s="247" t="s">
        <v>122</v>
      </c>
    </row>
    <row r="284" s="2" customFormat="1" ht="16.5" customHeight="1">
      <c r="A284" s="39"/>
      <c r="B284" s="40"/>
      <c r="C284" s="219" t="s">
        <v>317</v>
      </c>
      <c r="D284" s="219" t="s">
        <v>124</v>
      </c>
      <c r="E284" s="220" t="s">
        <v>318</v>
      </c>
      <c r="F284" s="221" t="s">
        <v>319</v>
      </c>
      <c r="G284" s="222" t="s">
        <v>314</v>
      </c>
      <c r="H284" s="223">
        <v>42.600000000000001</v>
      </c>
      <c r="I284" s="224"/>
      <c r="J284" s="225">
        <f>ROUND(I284*H284,2)</f>
        <v>0</v>
      </c>
      <c r="K284" s="221" t="s">
        <v>128</v>
      </c>
      <c r="L284" s="45"/>
      <c r="M284" s="226" t="s">
        <v>1</v>
      </c>
      <c r="N284" s="227" t="s">
        <v>44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129</v>
      </c>
      <c r="AT284" s="230" t="s">
        <v>124</v>
      </c>
      <c r="AU284" s="230" t="s">
        <v>89</v>
      </c>
      <c r="AY284" s="18" t="s">
        <v>122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87</v>
      </c>
      <c r="BK284" s="231">
        <f>ROUND(I284*H284,2)</f>
        <v>0</v>
      </c>
      <c r="BL284" s="18" t="s">
        <v>129</v>
      </c>
      <c r="BM284" s="230" t="s">
        <v>320</v>
      </c>
    </row>
    <row r="285" s="2" customFormat="1">
      <c r="A285" s="39"/>
      <c r="B285" s="40"/>
      <c r="C285" s="41"/>
      <c r="D285" s="232" t="s">
        <v>131</v>
      </c>
      <c r="E285" s="41"/>
      <c r="F285" s="233" t="s">
        <v>321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131</v>
      </c>
      <c r="AU285" s="18" t="s">
        <v>89</v>
      </c>
    </row>
    <row r="286" s="15" customFormat="1">
      <c r="A286" s="15"/>
      <c r="B286" s="270"/>
      <c r="C286" s="271"/>
      <c r="D286" s="232" t="s">
        <v>133</v>
      </c>
      <c r="E286" s="272" t="s">
        <v>1</v>
      </c>
      <c r="F286" s="273" t="s">
        <v>145</v>
      </c>
      <c r="G286" s="271"/>
      <c r="H286" s="272" t="s">
        <v>1</v>
      </c>
      <c r="I286" s="274"/>
      <c r="J286" s="271"/>
      <c r="K286" s="271"/>
      <c r="L286" s="275"/>
      <c r="M286" s="276"/>
      <c r="N286" s="277"/>
      <c r="O286" s="277"/>
      <c r="P286" s="277"/>
      <c r="Q286" s="277"/>
      <c r="R286" s="277"/>
      <c r="S286" s="277"/>
      <c r="T286" s="27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9" t="s">
        <v>133</v>
      </c>
      <c r="AU286" s="279" t="s">
        <v>89</v>
      </c>
      <c r="AV286" s="15" t="s">
        <v>87</v>
      </c>
      <c r="AW286" s="15" t="s">
        <v>35</v>
      </c>
      <c r="AX286" s="15" t="s">
        <v>79</v>
      </c>
      <c r="AY286" s="279" t="s">
        <v>122</v>
      </c>
    </row>
    <row r="287" s="13" customFormat="1">
      <c r="A287" s="13"/>
      <c r="B287" s="237"/>
      <c r="C287" s="238"/>
      <c r="D287" s="232" t="s">
        <v>133</v>
      </c>
      <c r="E287" s="239" t="s">
        <v>1</v>
      </c>
      <c r="F287" s="240" t="s">
        <v>322</v>
      </c>
      <c r="G287" s="238"/>
      <c r="H287" s="241">
        <v>15.6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133</v>
      </c>
      <c r="AU287" s="247" t="s">
        <v>89</v>
      </c>
      <c r="AV287" s="13" t="s">
        <v>89</v>
      </c>
      <c r="AW287" s="13" t="s">
        <v>35</v>
      </c>
      <c r="AX287" s="13" t="s">
        <v>79</v>
      </c>
      <c r="AY287" s="247" t="s">
        <v>122</v>
      </c>
    </row>
    <row r="288" s="13" customFormat="1">
      <c r="A288" s="13"/>
      <c r="B288" s="237"/>
      <c r="C288" s="238"/>
      <c r="D288" s="232" t="s">
        <v>133</v>
      </c>
      <c r="E288" s="239" t="s">
        <v>1</v>
      </c>
      <c r="F288" s="240" t="s">
        <v>323</v>
      </c>
      <c r="G288" s="238"/>
      <c r="H288" s="241">
        <v>27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133</v>
      </c>
      <c r="AU288" s="247" t="s">
        <v>89</v>
      </c>
      <c r="AV288" s="13" t="s">
        <v>89</v>
      </c>
      <c r="AW288" s="13" t="s">
        <v>35</v>
      </c>
      <c r="AX288" s="13" t="s">
        <v>79</v>
      </c>
      <c r="AY288" s="247" t="s">
        <v>122</v>
      </c>
    </row>
    <row r="289" s="14" customFormat="1">
      <c r="A289" s="14"/>
      <c r="B289" s="248"/>
      <c r="C289" s="249"/>
      <c r="D289" s="232" t="s">
        <v>133</v>
      </c>
      <c r="E289" s="250" t="s">
        <v>1</v>
      </c>
      <c r="F289" s="251" t="s">
        <v>136</v>
      </c>
      <c r="G289" s="249"/>
      <c r="H289" s="252">
        <v>42.600000000000001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133</v>
      </c>
      <c r="AU289" s="258" t="s">
        <v>89</v>
      </c>
      <c r="AV289" s="14" t="s">
        <v>129</v>
      </c>
      <c r="AW289" s="14" t="s">
        <v>35</v>
      </c>
      <c r="AX289" s="14" t="s">
        <v>87</v>
      </c>
      <c r="AY289" s="258" t="s">
        <v>122</v>
      </c>
    </row>
    <row r="290" s="2" customFormat="1" ht="21.75" customHeight="1">
      <c r="A290" s="39"/>
      <c r="B290" s="40"/>
      <c r="C290" s="219" t="s">
        <v>324</v>
      </c>
      <c r="D290" s="219" t="s">
        <v>124</v>
      </c>
      <c r="E290" s="220" t="s">
        <v>325</v>
      </c>
      <c r="F290" s="221" t="s">
        <v>326</v>
      </c>
      <c r="G290" s="222" t="s">
        <v>314</v>
      </c>
      <c r="H290" s="223">
        <v>42.600000000000001</v>
      </c>
      <c r="I290" s="224"/>
      <c r="J290" s="225">
        <f>ROUND(I290*H290,2)</f>
        <v>0</v>
      </c>
      <c r="K290" s="221" t="s">
        <v>128</v>
      </c>
      <c r="L290" s="45"/>
      <c r="M290" s="226" t="s">
        <v>1</v>
      </c>
      <c r="N290" s="227" t="s">
        <v>44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129</v>
      </c>
      <c r="AT290" s="230" t="s">
        <v>124</v>
      </c>
      <c r="AU290" s="230" t="s">
        <v>89</v>
      </c>
      <c r="AY290" s="18" t="s">
        <v>122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87</v>
      </c>
      <c r="BK290" s="231">
        <f>ROUND(I290*H290,2)</f>
        <v>0</v>
      </c>
      <c r="BL290" s="18" t="s">
        <v>129</v>
      </c>
      <c r="BM290" s="230" t="s">
        <v>327</v>
      </c>
    </row>
    <row r="291" s="2" customFormat="1">
      <c r="A291" s="39"/>
      <c r="B291" s="40"/>
      <c r="C291" s="41"/>
      <c r="D291" s="232" t="s">
        <v>131</v>
      </c>
      <c r="E291" s="41"/>
      <c r="F291" s="233" t="s">
        <v>328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131</v>
      </c>
      <c r="AU291" s="18" t="s">
        <v>89</v>
      </c>
    </row>
    <row r="292" s="15" customFormat="1">
      <c r="A292" s="15"/>
      <c r="B292" s="270"/>
      <c r="C292" s="271"/>
      <c r="D292" s="232" t="s">
        <v>133</v>
      </c>
      <c r="E292" s="272" t="s">
        <v>1</v>
      </c>
      <c r="F292" s="273" t="s">
        <v>145</v>
      </c>
      <c r="G292" s="271"/>
      <c r="H292" s="272" t="s">
        <v>1</v>
      </c>
      <c r="I292" s="274"/>
      <c r="J292" s="271"/>
      <c r="K292" s="271"/>
      <c r="L292" s="275"/>
      <c r="M292" s="276"/>
      <c r="N292" s="277"/>
      <c r="O292" s="277"/>
      <c r="P292" s="277"/>
      <c r="Q292" s="277"/>
      <c r="R292" s="277"/>
      <c r="S292" s="277"/>
      <c r="T292" s="27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9" t="s">
        <v>133</v>
      </c>
      <c r="AU292" s="279" t="s">
        <v>89</v>
      </c>
      <c r="AV292" s="15" t="s">
        <v>87</v>
      </c>
      <c r="AW292" s="15" t="s">
        <v>35</v>
      </c>
      <c r="AX292" s="15" t="s">
        <v>79</v>
      </c>
      <c r="AY292" s="279" t="s">
        <v>122</v>
      </c>
    </row>
    <row r="293" s="13" customFormat="1">
      <c r="A293" s="13"/>
      <c r="B293" s="237"/>
      <c r="C293" s="238"/>
      <c r="D293" s="232" t="s">
        <v>133</v>
      </c>
      <c r="E293" s="239" t="s">
        <v>1</v>
      </c>
      <c r="F293" s="240" t="s">
        <v>322</v>
      </c>
      <c r="G293" s="238"/>
      <c r="H293" s="241">
        <v>15.6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133</v>
      </c>
      <c r="AU293" s="247" t="s">
        <v>89</v>
      </c>
      <c r="AV293" s="13" t="s">
        <v>89</v>
      </c>
      <c r="AW293" s="13" t="s">
        <v>35</v>
      </c>
      <c r="AX293" s="13" t="s">
        <v>79</v>
      </c>
      <c r="AY293" s="247" t="s">
        <v>122</v>
      </c>
    </row>
    <row r="294" s="13" customFormat="1">
      <c r="A294" s="13"/>
      <c r="B294" s="237"/>
      <c r="C294" s="238"/>
      <c r="D294" s="232" t="s">
        <v>133</v>
      </c>
      <c r="E294" s="239" t="s">
        <v>1</v>
      </c>
      <c r="F294" s="240" t="s">
        <v>323</v>
      </c>
      <c r="G294" s="238"/>
      <c r="H294" s="241">
        <v>27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133</v>
      </c>
      <c r="AU294" s="247" t="s">
        <v>89</v>
      </c>
      <c r="AV294" s="13" t="s">
        <v>89</v>
      </c>
      <c r="AW294" s="13" t="s">
        <v>35</v>
      </c>
      <c r="AX294" s="13" t="s">
        <v>79</v>
      </c>
      <c r="AY294" s="247" t="s">
        <v>122</v>
      </c>
    </row>
    <row r="295" s="14" customFormat="1">
      <c r="A295" s="14"/>
      <c r="B295" s="248"/>
      <c r="C295" s="249"/>
      <c r="D295" s="232" t="s">
        <v>133</v>
      </c>
      <c r="E295" s="250" t="s">
        <v>1</v>
      </c>
      <c r="F295" s="251" t="s">
        <v>136</v>
      </c>
      <c r="G295" s="249"/>
      <c r="H295" s="252">
        <v>42.600000000000001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133</v>
      </c>
      <c r="AU295" s="258" t="s">
        <v>89</v>
      </c>
      <c r="AV295" s="14" t="s">
        <v>129</v>
      </c>
      <c r="AW295" s="14" t="s">
        <v>35</v>
      </c>
      <c r="AX295" s="14" t="s">
        <v>87</v>
      </c>
      <c r="AY295" s="258" t="s">
        <v>122</v>
      </c>
    </row>
    <row r="296" s="12" customFormat="1" ht="22.8" customHeight="1">
      <c r="A296" s="12"/>
      <c r="B296" s="203"/>
      <c r="C296" s="204"/>
      <c r="D296" s="205" t="s">
        <v>78</v>
      </c>
      <c r="E296" s="217" t="s">
        <v>329</v>
      </c>
      <c r="F296" s="217" t="s">
        <v>330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SUM(P297:P298)</f>
        <v>0</v>
      </c>
      <c r="Q296" s="211"/>
      <c r="R296" s="212">
        <f>SUM(R297:R298)</f>
        <v>0</v>
      </c>
      <c r="S296" s="211"/>
      <c r="T296" s="213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87</v>
      </c>
      <c r="AT296" s="215" t="s">
        <v>78</v>
      </c>
      <c r="AU296" s="215" t="s">
        <v>87</v>
      </c>
      <c r="AY296" s="214" t="s">
        <v>122</v>
      </c>
      <c r="BK296" s="216">
        <f>SUM(BK297:BK298)</f>
        <v>0</v>
      </c>
    </row>
    <row r="297" s="2" customFormat="1" ht="24.15" customHeight="1">
      <c r="A297" s="39"/>
      <c r="B297" s="40"/>
      <c r="C297" s="219" t="s">
        <v>331</v>
      </c>
      <c r="D297" s="219" t="s">
        <v>124</v>
      </c>
      <c r="E297" s="220" t="s">
        <v>332</v>
      </c>
      <c r="F297" s="221" t="s">
        <v>333</v>
      </c>
      <c r="G297" s="222" t="s">
        <v>334</v>
      </c>
      <c r="H297" s="223">
        <v>2.4750000000000001</v>
      </c>
      <c r="I297" s="224"/>
      <c r="J297" s="225">
        <f>ROUND(I297*H297,2)</f>
        <v>0</v>
      </c>
      <c r="K297" s="221" t="s">
        <v>163</v>
      </c>
      <c r="L297" s="45"/>
      <c r="M297" s="226" t="s">
        <v>1</v>
      </c>
      <c r="N297" s="227" t="s">
        <v>44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129</v>
      </c>
      <c r="AT297" s="230" t="s">
        <v>124</v>
      </c>
      <c r="AU297" s="230" t="s">
        <v>89</v>
      </c>
      <c r="AY297" s="18" t="s">
        <v>122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87</v>
      </c>
      <c r="BK297" s="231">
        <f>ROUND(I297*H297,2)</f>
        <v>0</v>
      </c>
      <c r="BL297" s="18" t="s">
        <v>129</v>
      </c>
      <c r="BM297" s="230" t="s">
        <v>335</v>
      </c>
    </row>
    <row r="298" s="2" customFormat="1">
      <c r="A298" s="39"/>
      <c r="B298" s="40"/>
      <c r="C298" s="41"/>
      <c r="D298" s="232" t="s">
        <v>131</v>
      </c>
      <c r="E298" s="41"/>
      <c r="F298" s="233" t="s">
        <v>336</v>
      </c>
      <c r="G298" s="41"/>
      <c r="H298" s="41"/>
      <c r="I298" s="234"/>
      <c r="J298" s="41"/>
      <c r="K298" s="41"/>
      <c r="L298" s="45"/>
      <c r="M298" s="291"/>
      <c r="N298" s="292"/>
      <c r="O298" s="293"/>
      <c r="P298" s="293"/>
      <c r="Q298" s="293"/>
      <c r="R298" s="293"/>
      <c r="S298" s="293"/>
      <c r="T298" s="29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131</v>
      </c>
      <c r="AU298" s="18" t="s">
        <v>89</v>
      </c>
    </row>
    <row r="299" s="2" customFormat="1" ht="6.96" customHeight="1">
      <c r="A299" s="39"/>
      <c r="B299" s="67"/>
      <c r="C299" s="68"/>
      <c r="D299" s="68"/>
      <c r="E299" s="68"/>
      <c r="F299" s="68"/>
      <c r="G299" s="68"/>
      <c r="H299" s="68"/>
      <c r="I299" s="68"/>
      <c r="J299" s="68"/>
      <c r="K299" s="68"/>
      <c r="L299" s="45"/>
      <c r="M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</row>
  </sheetData>
  <sheetProtection sheet="1" autoFilter="0" formatColumns="0" formatRows="0" objects="1" scenarios="1" spinCount="100000" saltValue="UPiOqZf6shxZOd2OifQrjBp6oKjSSn5+GqyB8ouYJfMrUabtDoyNWzMQrA/GuNp4VfsoRJPTomE3tMyqYrreTg==" hashValue="hAUcDmniT6YLNTPCePF+6CBE2/PamXFojoT6VvM1G8Yij5ozrNag9IfdVDQLGAyIhjZHjsewTXnr/6ZyHihXHA==" algorithmName="SHA-512" password="CC35"/>
  <autoFilter ref="C118:K29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Gric</dc:creator>
  <cp:lastModifiedBy>Jaroslav Gric</cp:lastModifiedBy>
  <dcterms:created xsi:type="dcterms:W3CDTF">2022-01-20T10:41:27Z</dcterms:created>
  <dcterms:modified xsi:type="dcterms:W3CDTF">2022-01-20T10:41:32Z</dcterms:modified>
</cp:coreProperties>
</file>